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01 D.1.4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 Pol'!$A$1:$W$626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625" i="12"/>
  <c r="G9" i="12"/>
  <c r="G8" i="12" s="1"/>
  <c r="I9" i="12"/>
  <c r="I8" i="12" s="1"/>
  <c r="K9" i="12"/>
  <c r="K8" i="12" s="1"/>
  <c r="M9" i="12"/>
  <c r="O9" i="12"/>
  <c r="O8" i="12" s="1"/>
  <c r="Q9" i="12"/>
  <c r="V9" i="12"/>
  <c r="G15" i="12"/>
  <c r="M15" i="12" s="1"/>
  <c r="I15" i="12"/>
  <c r="K15" i="12"/>
  <c r="O15" i="12"/>
  <c r="Q15" i="12"/>
  <c r="Q8" i="12" s="1"/>
  <c r="V15" i="12"/>
  <c r="V8" i="12" s="1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5" i="12"/>
  <c r="M25" i="12" s="1"/>
  <c r="I25" i="12"/>
  <c r="K25" i="12"/>
  <c r="O25" i="12"/>
  <c r="Q25" i="12"/>
  <c r="V25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1" i="12"/>
  <c r="M51" i="12" s="1"/>
  <c r="I51" i="12"/>
  <c r="I50" i="12" s="1"/>
  <c r="K51" i="12"/>
  <c r="K50" i="12" s="1"/>
  <c r="O51" i="12"/>
  <c r="Q51" i="12"/>
  <c r="Q50" i="12" s="1"/>
  <c r="V51" i="12"/>
  <c r="G53" i="12"/>
  <c r="I53" i="12"/>
  <c r="K53" i="12"/>
  <c r="M53" i="12"/>
  <c r="O53" i="12"/>
  <c r="O50" i="12" s="1"/>
  <c r="Q53" i="12"/>
  <c r="V53" i="12"/>
  <c r="V50" i="12" s="1"/>
  <c r="G56" i="12"/>
  <c r="M56" i="12" s="1"/>
  <c r="I56" i="12"/>
  <c r="K56" i="12"/>
  <c r="O56" i="12"/>
  <c r="Q56" i="12"/>
  <c r="V56" i="12"/>
  <c r="G59" i="12"/>
  <c r="I59" i="12"/>
  <c r="K59" i="12"/>
  <c r="M59" i="12"/>
  <c r="O59" i="12"/>
  <c r="Q59" i="12"/>
  <c r="V59" i="12"/>
  <c r="G64" i="12"/>
  <c r="I64" i="12"/>
  <c r="K64" i="12"/>
  <c r="M64" i="12"/>
  <c r="O64" i="12"/>
  <c r="Q64" i="12"/>
  <c r="V64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K83" i="12"/>
  <c r="G84" i="12"/>
  <c r="I84" i="12"/>
  <c r="K84" i="12"/>
  <c r="M84" i="12"/>
  <c r="O84" i="12"/>
  <c r="O83" i="12" s="1"/>
  <c r="Q84" i="12"/>
  <c r="Q83" i="12" s="1"/>
  <c r="V84" i="12"/>
  <c r="V83" i="12" s="1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3" i="12"/>
  <c r="I93" i="12"/>
  <c r="K93" i="12"/>
  <c r="M93" i="12"/>
  <c r="O93" i="12"/>
  <c r="Q93" i="12"/>
  <c r="V93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I83" i="12" s="1"/>
  <c r="K101" i="12"/>
  <c r="O101" i="12"/>
  <c r="Q101" i="12"/>
  <c r="V101" i="12"/>
  <c r="G104" i="12"/>
  <c r="I104" i="12"/>
  <c r="K104" i="12"/>
  <c r="M104" i="12"/>
  <c r="O104" i="12"/>
  <c r="Q104" i="12"/>
  <c r="V104" i="12"/>
  <c r="G107" i="12"/>
  <c r="I107" i="12"/>
  <c r="K107" i="12"/>
  <c r="M107" i="12"/>
  <c r="O107" i="12"/>
  <c r="Q107" i="12"/>
  <c r="V107" i="12"/>
  <c r="G111" i="12"/>
  <c r="I111" i="12"/>
  <c r="K111" i="12"/>
  <c r="M111" i="12"/>
  <c r="O111" i="12"/>
  <c r="Q111" i="12"/>
  <c r="Q110" i="12" s="1"/>
  <c r="V111" i="12"/>
  <c r="V110" i="12" s="1"/>
  <c r="G113" i="12"/>
  <c r="M113" i="12" s="1"/>
  <c r="I113" i="12"/>
  <c r="I110" i="12" s="1"/>
  <c r="K113" i="12"/>
  <c r="K110" i="12" s="1"/>
  <c r="O113" i="12"/>
  <c r="Q113" i="12"/>
  <c r="V113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O110" i="12" s="1"/>
  <c r="Q140" i="12"/>
  <c r="V140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63" i="12"/>
  <c r="I163" i="12"/>
  <c r="K163" i="12"/>
  <c r="M163" i="12"/>
  <c r="O163" i="12"/>
  <c r="Q163" i="12"/>
  <c r="V163" i="12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I185" i="12"/>
  <c r="K185" i="12"/>
  <c r="M185" i="12"/>
  <c r="O185" i="12"/>
  <c r="Q185" i="12"/>
  <c r="V185" i="12"/>
  <c r="G188" i="12"/>
  <c r="M188" i="12" s="1"/>
  <c r="I188" i="12"/>
  <c r="K188" i="12"/>
  <c r="O188" i="12"/>
  <c r="Q188" i="12"/>
  <c r="V188" i="12"/>
  <c r="G191" i="12"/>
  <c r="I191" i="12"/>
  <c r="K191" i="12"/>
  <c r="M191" i="12"/>
  <c r="O191" i="12"/>
  <c r="Q191" i="12"/>
  <c r="V191" i="12"/>
  <c r="G194" i="12"/>
  <c r="G193" i="12" s="1"/>
  <c r="I194" i="12"/>
  <c r="I193" i="12" s="1"/>
  <c r="K194" i="12"/>
  <c r="K193" i="12" s="1"/>
  <c r="M194" i="12"/>
  <c r="O194" i="12"/>
  <c r="Q194" i="12"/>
  <c r="Q193" i="12" s="1"/>
  <c r="V194" i="12"/>
  <c r="G196" i="12"/>
  <c r="M196" i="12" s="1"/>
  <c r="I196" i="12"/>
  <c r="K196" i="12"/>
  <c r="O196" i="12"/>
  <c r="O193" i="12" s="1"/>
  <c r="Q196" i="12"/>
  <c r="V196" i="12"/>
  <c r="V193" i="12" s="1"/>
  <c r="G200" i="12"/>
  <c r="M200" i="12" s="1"/>
  <c r="I200" i="12"/>
  <c r="K200" i="12"/>
  <c r="O200" i="12"/>
  <c r="Q200" i="12"/>
  <c r="V200" i="12"/>
  <c r="G204" i="12"/>
  <c r="I204" i="12"/>
  <c r="K204" i="12"/>
  <c r="M204" i="12"/>
  <c r="O204" i="12"/>
  <c r="Q204" i="12"/>
  <c r="V204" i="12"/>
  <c r="G208" i="12"/>
  <c r="I208" i="12"/>
  <c r="K208" i="12"/>
  <c r="M208" i="12"/>
  <c r="O208" i="12"/>
  <c r="Q208" i="12"/>
  <c r="V208" i="12"/>
  <c r="G212" i="12"/>
  <c r="I212" i="12"/>
  <c r="K212" i="12"/>
  <c r="M212" i="12"/>
  <c r="O212" i="12"/>
  <c r="Q212" i="12"/>
  <c r="V212" i="12"/>
  <c r="G216" i="12"/>
  <c r="I216" i="12"/>
  <c r="K216" i="12"/>
  <c r="M216" i="12"/>
  <c r="O216" i="12"/>
  <c r="Q216" i="12"/>
  <c r="V216" i="12"/>
  <c r="G220" i="12"/>
  <c r="M220" i="12" s="1"/>
  <c r="I220" i="12"/>
  <c r="K220" i="12"/>
  <c r="O220" i="12"/>
  <c r="Q220" i="12"/>
  <c r="V220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I245" i="12"/>
  <c r="K245" i="12"/>
  <c r="M245" i="12"/>
  <c r="O245" i="12"/>
  <c r="Q245" i="12"/>
  <c r="V245" i="12"/>
  <c r="G247" i="12"/>
  <c r="I247" i="12"/>
  <c r="K247" i="12"/>
  <c r="M247" i="12"/>
  <c r="O247" i="12"/>
  <c r="Q247" i="12"/>
  <c r="V247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G258" i="12"/>
  <c r="I258" i="12"/>
  <c r="I257" i="12" s="1"/>
  <c r="K258" i="12"/>
  <c r="K257" i="12" s="1"/>
  <c r="M258" i="12"/>
  <c r="M257" i="12" s="1"/>
  <c r="O258" i="12"/>
  <c r="O257" i="12" s="1"/>
  <c r="Q258" i="12"/>
  <c r="Q257" i="12" s="1"/>
  <c r="V258" i="12"/>
  <c r="G261" i="12"/>
  <c r="M261" i="12" s="1"/>
  <c r="I261" i="12"/>
  <c r="K261" i="12"/>
  <c r="O261" i="12"/>
  <c r="Q261" i="12"/>
  <c r="V261" i="12"/>
  <c r="V257" i="12" s="1"/>
  <c r="G264" i="12"/>
  <c r="I264" i="12"/>
  <c r="K264" i="12"/>
  <c r="M264" i="12"/>
  <c r="O264" i="12"/>
  <c r="Q264" i="12"/>
  <c r="V264" i="12"/>
  <c r="G268" i="12"/>
  <c r="M268" i="12" s="1"/>
  <c r="I268" i="12"/>
  <c r="K268" i="12"/>
  <c r="O268" i="12"/>
  <c r="Q268" i="12"/>
  <c r="V268" i="12"/>
  <c r="G272" i="12"/>
  <c r="M272" i="12" s="1"/>
  <c r="I272" i="12"/>
  <c r="K272" i="12"/>
  <c r="O272" i="12"/>
  <c r="Q272" i="12"/>
  <c r="V272" i="12"/>
  <c r="G277" i="12"/>
  <c r="I277" i="12"/>
  <c r="K277" i="12"/>
  <c r="M277" i="12"/>
  <c r="O277" i="12"/>
  <c r="Q277" i="12"/>
  <c r="V277" i="12"/>
  <c r="G282" i="12"/>
  <c r="I282" i="12"/>
  <c r="K282" i="12"/>
  <c r="M282" i="12"/>
  <c r="O282" i="12"/>
  <c r="Q282" i="12"/>
  <c r="V282" i="12"/>
  <c r="G285" i="12"/>
  <c r="I285" i="12"/>
  <c r="K285" i="12"/>
  <c r="M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I291" i="12"/>
  <c r="K291" i="12"/>
  <c r="M291" i="12"/>
  <c r="O291" i="12"/>
  <c r="Q291" i="12"/>
  <c r="V291" i="12"/>
  <c r="G293" i="12"/>
  <c r="M293" i="12" s="1"/>
  <c r="I293" i="12"/>
  <c r="K293" i="12"/>
  <c r="O293" i="12"/>
  <c r="Q293" i="12"/>
  <c r="V293" i="12"/>
  <c r="G295" i="12"/>
  <c r="I295" i="12"/>
  <c r="K295" i="12"/>
  <c r="M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I299" i="12"/>
  <c r="K299" i="12"/>
  <c r="M299" i="12"/>
  <c r="O299" i="12"/>
  <c r="Q299" i="12"/>
  <c r="V299" i="12"/>
  <c r="G301" i="12"/>
  <c r="M301" i="12" s="1"/>
  <c r="I301" i="12"/>
  <c r="K301" i="12"/>
  <c r="O301" i="12"/>
  <c r="Q301" i="12"/>
  <c r="V301" i="12"/>
  <c r="G303" i="12"/>
  <c r="M303" i="12" s="1"/>
  <c r="I303" i="12"/>
  <c r="K303" i="12"/>
  <c r="O303" i="12"/>
  <c r="Q303" i="12"/>
  <c r="V303" i="12"/>
  <c r="G305" i="12"/>
  <c r="I305" i="12"/>
  <c r="K305" i="12"/>
  <c r="M305" i="12"/>
  <c r="O305" i="12"/>
  <c r="Q305" i="12"/>
  <c r="V305" i="12"/>
  <c r="G307" i="12"/>
  <c r="I307" i="12"/>
  <c r="K307" i="12"/>
  <c r="M307" i="12"/>
  <c r="O307" i="12"/>
  <c r="Q307" i="12"/>
  <c r="V307" i="12"/>
  <c r="G309" i="12"/>
  <c r="I309" i="12"/>
  <c r="K309" i="12"/>
  <c r="M309" i="12"/>
  <c r="O309" i="12"/>
  <c r="Q309" i="12"/>
  <c r="V309" i="12"/>
  <c r="G311" i="12"/>
  <c r="I311" i="12"/>
  <c r="K311" i="12"/>
  <c r="M311" i="12"/>
  <c r="O311" i="12"/>
  <c r="Q311" i="12"/>
  <c r="V311" i="12"/>
  <c r="G316" i="12"/>
  <c r="M316" i="12" s="1"/>
  <c r="I316" i="12"/>
  <c r="K316" i="12"/>
  <c r="O316" i="12"/>
  <c r="Q316" i="12"/>
  <c r="V316" i="12"/>
  <c r="G319" i="12"/>
  <c r="I319" i="12"/>
  <c r="K319" i="12"/>
  <c r="M319" i="12"/>
  <c r="O319" i="12"/>
  <c r="Q319" i="12"/>
  <c r="V319" i="12"/>
  <c r="G321" i="12"/>
  <c r="M321" i="12" s="1"/>
  <c r="I321" i="12"/>
  <c r="K321" i="12"/>
  <c r="O321" i="12"/>
  <c r="Q321" i="12"/>
  <c r="V321" i="12"/>
  <c r="G323" i="12"/>
  <c r="I323" i="12"/>
  <c r="K323" i="12"/>
  <c r="M323" i="12"/>
  <c r="O323" i="12"/>
  <c r="Q323" i="12"/>
  <c r="V323" i="12"/>
  <c r="G351" i="12"/>
  <c r="M351" i="12" s="1"/>
  <c r="I351" i="12"/>
  <c r="K351" i="12"/>
  <c r="O351" i="12"/>
  <c r="Q351" i="12"/>
  <c r="V351" i="12"/>
  <c r="G359" i="12"/>
  <c r="I359" i="12"/>
  <c r="K359" i="12"/>
  <c r="M359" i="12"/>
  <c r="O359" i="12"/>
  <c r="Q359" i="12"/>
  <c r="V359" i="12"/>
  <c r="G362" i="12"/>
  <c r="M362" i="12" s="1"/>
  <c r="I362" i="12"/>
  <c r="I361" i="12" s="1"/>
  <c r="K362" i="12"/>
  <c r="O362" i="12"/>
  <c r="Q362" i="12"/>
  <c r="V362" i="12"/>
  <c r="G368" i="12"/>
  <c r="I368" i="12"/>
  <c r="K368" i="12"/>
  <c r="M368" i="12"/>
  <c r="O368" i="12"/>
  <c r="O361" i="12" s="1"/>
  <c r="Q368" i="12"/>
  <c r="Q361" i="12" s="1"/>
  <c r="V368" i="12"/>
  <c r="V361" i="12" s="1"/>
  <c r="G380" i="12"/>
  <c r="I380" i="12"/>
  <c r="K380" i="12"/>
  <c r="M380" i="12"/>
  <c r="O380" i="12"/>
  <c r="Q380" i="12"/>
  <c r="V380" i="12"/>
  <c r="G394" i="12"/>
  <c r="I394" i="12"/>
  <c r="K394" i="12"/>
  <c r="K361" i="12" s="1"/>
  <c r="M394" i="12"/>
  <c r="O394" i="12"/>
  <c r="Q394" i="12"/>
  <c r="V394" i="12"/>
  <c r="G401" i="12"/>
  <c r="I401" i="12"/>
  <c r="K401" i="12"/>
  <c r="M401" i="12"/>
  <c r="O401" i="12"/>
  <c r="Q401" i="12"/>
  <c r="V401" i="12"/>
  <c r="G409" i="12"/>
  <c r="M409" i="12" s="1"/>
  <c r="I409" i="12"/>
  <c r="K409" i="12"/>
  <c r="O409" i="12"/>
  <c r="Q409" i="12"/>
  <c r="V409" i="12"/>
  <c r="G426" i="12"/>
  <c r="I426" i="12"/>
  <c r="K426" i="12"/>
  <c r="M426" i="12"/>
  <c r="O426" i="12"/>
  <c r="Q426" i="12"/>
  <c r="V426" i="12"/>
  <c r="G440" i="12"/>
  <c r="M440" i="12" s="1"/>
  <c r="I440" i="12"/>
  <c r="K440" i="12"/>
  <c r="O440" i="12"/>
  <c r="Q440" i="12"/>
  <c r="V440" i="12"/>
  <c r="G447" i="12"/>
  <c r="I447" i="12"/>
  <c r="K447" i="12"/>
  <c r="M447" i="12"/>
  <c r="O447" i="12"/>
  <c r="Q447" i="12"/>
  <c r="V447" i="12"/>
  <c r="G449" i="12"/>
  <c r="M449" i="12" s="1"/>
  <c r="I449" i="12"/>
  <c r="K449" i="12"/>
  <c r="O449" i="12"/>
  <c r="Q449" i="12"/>
  <c r="V449" i="12"/>
  <c r="G451" i="12"/>
  <c r="I451" i="12"/>
  <c r="K451" i="12"/>
  <c r="M451" i="12"/>
  <c r="O451" i="12"/>
  <c r="Q451" i="12"/>
  <c r="V451" i="12"/>
  <c r="G453" i="12"/>
  <c r="M453" i="12" s="1"/>
  <c r="I453" i="12"/>
  <c r="K453" i="12"/>
  <c r="O453" i="12"/>
  <c r="Q453" i="12"/>
  <c r="V453" i="12"/>
  <c r="G455" i="12"/>
  <c r="M455" i="12" s="1"/>
  <c r="I455" i="12"/>
  <c r="K455" i="12"/>
  <c r="O455" i="12"/>
  <c r="Q455" i="12"/>
  <c r="V455" i="12"/>
  <c r="G457" i="12"/>
  <c r="I457" i="12"/>
  <c r="K457" i="12"/>
  <c r="M457" i="12"/>
  <c r="O457" i="12"/>
  <c r="Q457" i="12"/>
  <c r="V457" i="12"/>
  <c r="G459" i="12"/>
  <c r="I459" i="12"/>
  <c r="K459" i="12"/>
  <c r="M459" i="12"/>
  <c r="O459" i="12"/>
  <c r="Q459" i="12"/>
  <c r="V459" i="12"/>
  <c r="G461" i="12"/>
  <c r="I461" i="12"/>
  <c r="K461" i="12"/>
  <c r="M461" i="12"/>
  <c r="O461" i="12"/>
  <c r="Q461" i="12"/>
  <c r="V461" i="12"/>
  <c r="G463" i="12"/>
  <c r="I463" i="12"/>
  <c r="K463" i="12"/>
  <c r="M463" i="12"/>
  <c r="O463" i="12"/>
  <c r="Q463" i="12"/>
  <c r="V463" i="12"/>
  <c r="G465" i="12"/>
  <c r="M465" i="12" s="1"/>
  <c r="I465" i="12"/>
  <c r="K465" i="12"/>
  <c r="O465" i="12"/>
  <c r="Q465" i="12"/>
  <c r="V465" i="12"/>
  <c r="G467" i="12"/>
  <c r="I467" i="12"/>
  <c r="K467" i="12"/>
  <c r="M467" i="12"/>
  <c r="O467" i="12"/>
  <c r="Q467" i="12"/>
  <c r="V467" i="12"/>
  <c r="G469" i="12"/>
  <c r="M469" i="12" s="1"/>
  <c r="I469" i="12"/>
  <c r="K469" i="12"/>
  <c r="O469" i="12"/>
  <c r="Q469" i="12"/>
  <c r="V469" i="12"/>
  <c r="G471" i="12"/>
  <c r="I471" i="12"/>
  <c r="K471" i="12"/>
  <c r="M471" i="12"/>
  <c r="O471" i="12"/>
  <c r="Q471" i="12"/>
  <c r="V471" i="12"/>
  <c r="G473" i="12"/>
  <c r="M473" i="12" s="1"/>
  <c r="I473" i="12"/>
  <c r="K473" i="12"/>
  <c r="O473" i="12"/>
  <c r="Q473" i="12"/>
  <c r="V473" i="12"/>
  <c r="G475" i="12"/>
  <c r="I475" i="12"/>
  <c r="K475" i="12"/>
  <c r="M475" i="12"/>
  <c r="O475" i="12"/>
  <c r="Q475" i="12"/>
  <c r="V475" i="12"/>
  <c r="G477" i="12"/>
  <c r="M477" i="12" s="1"/>
  <c r="I477" i="12"/>
  <c r="K477" i="12"/>
  <c r="O477" i="12"/>
  <c r="Q477" i="12"/>
  <c r="V477" i="12"/>
  <c r="G479" i="12"/>
  <c r="M479" i="12" s="1"/>
  <c r="I479" i="12"/>
  <c r="K479" i="12"/>
  <c r="O479" i="12"/>
  <c r="Q479" i="12"/>
  <c r="V479" i="12"/>
  <c r="G481" i="12"/>
  <c r="I481" i="12"/>
  <c r="K481" i="12"/>
  <c r="M481" i="12"/>
  <c r="O481" i="12"/>
  <c r="Q481" i="12"/>
  <c r="V481" i="12"/>
  <c r="G483" i="12"/>
  <c r="I483" i="12"/>
  <c r="K483" i="12"/>
  <c r="M483" i="12"/>
  <c r="O483" i="12"/>
  <c r="Q483" i="12"/>
  <c r="V483" i="12"/>
  <c r="G485" i="12"/>
  <c r="I485" i="12"/>
  <c r="K485" i="12"/>
  <c r="M485" i="12"/>
  <c r="O485" i="12"/>
  <c r="Q485" i="12"/>
  <c r="V485" i="12"/>
  <c r="G487" i="12"/>
  <c r="I487" i="12"/>
  <c r="K487" i="12"/>
  <c r="M487" i="12"/>
  <c r="O487" i="12"/>
  <c r="Q487" i="12"/>
  <c r="V487" i="12"/>
  <c r="G489" i="12"/>
  <c r="M489" i="12" s="1"/>
  <c r="I489" i="12"/>
  <c r="K489" i="12"/>
  <c r="O489" i="12"/>
  <c r="Q489" i="12"/>
  <c r="V489" i="12"/>
  <c r="G491" i="12"/>
  <c r="I491" i="12"/>
  <c r="K491" i="12"/>
  <c r="M491" i="12"/>
  <c r="O491" i="12"/>
  <c r="Q491" i="12"/>
  <c r="V491" i="12"/>
  <c r="G493" i="12"/>
  <c r="M493" i="12" s="1"/>
  <c r="I493" i="12"/>
  <c r="K493" i="12"/>
  <c r="O493" i="12"/>
  <c r="Q493" i="12"/>
  <c r="V493" i="12"/>
  <c r="G495" i="12"/>
  <c r="I495" i="12"/>
  <c r="K495" i="12"/>
  <c r="M495" i="12"/>
  <c r="O495" i="12"/>
  <c r="Q495" i="12"/>
  <c r="V495" i="12"/>
  <c r="G497" i="12"/>
  <c r="M497" i="12" s="1"/>
  <c r="I497" i="12"/>
  <c r="K497" i="12"/>
  <c r="O497" i="12"/>
  <c r="Q497" i="12"/>
  <c r="V497" i="12"/>
  <c r="G499" i="12"/>
  <c r="I499" i="12"/>
  <c r="K499" i="12"/>
  <c r="M499" i="12"/>
  <c r="O499" i="12"/>
  <c r="Q499" i="12"/>
  <c r="V499" i="12"/>
  <c r="G501" i="12"/>
  <c r="M501" i="12" s="1"/>
  <c r="I501" i="12"/>
  <c r="K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I505" i="12"/>
  <c r="K505" i="12"/>
  <c r="M505" i="12"/>
  <c r="O505" i="12"/>
  <c r="Q505" i="12"/>
  <c r="V505" i="12"/>
  <c r="G507" i="12"/>
  <c r="I507" i="12"/>
  <c r="K507" i="12"/>
  <c r="M507" i="12"/>
  <c r="O507" i="12"/>
  <c r="Q507" i="12"/>
  <c r="V507" i="12"/>
  <c r="G509" i="12"/>
  <c r="I509" i="12"/>
  <c r="K509" i="12"/>
  <c r="M509" i="12"/>
  <c r="O509" i="12"/>
  <c r="Q509" i="12"/>
  <c r="V509" i="12"/>
  <c r="G511" i="12"/>
  <c r="I511" i="12"/>
  <c r="K511" i="12"/>
  <c r="M511" i="12"/>
  <c r="O511" i="12"/>
  <c r="Q511" i="12"/>
  <c r="V511" i="12"/>
  <c r="G513" i="12"/>
  <c r="M513" i="12" s="1"/>
  <c r="I513" i="12"/>
  <c r="K513" i="12"/>
  <c r="O513" i="12"/>
  <c r="Q513" i="12"/>
  <c r="V513" i="12"/>
  <c r="G519" i="12"/>
  <c r="I519" i="12"/>
  <c r="K519" i="12"/>
  <c r="M519" i="12"/>
  <c r="O519" i="12"/>
  <c r="Q519" i="12"/>
  <c r="V519" i="12"/>
  <c r="G557" i="12"/>
  <c r="M557" i="12" s="1"/>
  <c r="I557" i="12"/>
  <c r="K557" i="12"/>
  <c r="O557" i="12"/>
  <c r="Q557" i="12"/>
  <c r="V557" i="12"/>
  <c r="G566" i="12"/>
  <c r="I566" i="12"/>
  <c r="K566" i="12"/>
  <c r="M566" i="12"/>
  <c r="O566" i="12"/>
  <c r="Q566" i="12"/>
  <c r="V566" i="12"/>
  <c r="G594" i="12"/>
  <c r="M594" i="12" s="1"/>
  <c r="I594" i="12"/>
  <c r="K594" i="12"/>
  <c r="O594" i="12"/>
  <c r="Q594" i="12"/>
  <c r="V594" i="12"/>
  <c r="G599" i="12"/>
  <c r="I599" i="12"/>
  <c r="K599" i="12"/>
  <c r="M599" i="12"/>
  <c r="O599" i="12"/>
  <c r="Q599" i="12"/>
  <c r="V599" i="12"/>
  <c r="G603" i="12"/>
  <c r="M603" i="12" s="1"/>
  <c r="I603" i="12"/>
  <c r="K603" i="12"/>
  <c r="O603" i="12"/>
  <c r="Q603" i="12"/>
  <c r="V603" i="12"/>
  <c r="G606" i="12"/>
  <c r="M606" i="12" s="1"/>
  <c r="I606" i="12"/>
  <c r="K606" i="12"/>
  <c r="O606" i="12"/>
  <c r="Q606" i="12"/>
  <c r="V606" i="12"/>
  <c r="G608" i="12"/>
  <c r="K608" i="12"/>
  <c r="M608" i="12"/>
  <c r="O608" i="12"/>
  <c r="Q608" i="12"/>
  <c r="V608" i="12"/>
  <c r="G609" i="12"/>
  <c r="I609" i="12"/>
  <c r="I608" i="12" s="1"/>
  <c r="K609" i="12"/>
  <c r="M609" i="12"/>
  <c r="O609" i="12"/>
  <c r="Q609" i="12"/>
  <c r="V609" i="12"/>
  <c r="O612" i="12"/>
  <c r="G613" i="12"/>
  <c r="I613" i="12"/>
  <c r="K613" i="12"/>
  <c r="M613" i="12"/>
  <c r="O613" i="12"/>
  <c r="Q613" i="12"/>
  <c r="Q612" i="12" s="1"/>
  <c r="V613" i="12"/>
  <c r="V612" i="12" s="1"/>
  <c r="G615" i="12"/>
  <c r="M615" i="12" s="1"/>
  <c r="M612" i="12" s="1"/>
  <c r="I615" i="12"/>
  <c r="I612" i="12" s="1"/>
  <c r="K615" i="12"/>
  <c r="K612" i="12" s="1"/>
  <c r="O615" i="12"/>
  <c r="Q615" i="12"/>
  <c r="V615" i="12"/>
  <c r="I617" i="12"/>
  <c r="V617" i="12"/>
  <c r="G618" i="12"/>
  <c r="M618" i="12" s="1"/>
  <c r="M617" i="12" s="1"/>
  <c r="I618" i="12"/>
  <c r="K618" i="12"/>
  <c r="K617" i="12" s="1"/>
  <c r="O618" i="12"/>
  <c r="Q618" i="12"/>
  <c r="V618" i="12"/>
  <c r="G620" i="12"/>
  <c r="I620" i="12"/>
  <c r="K620" i="12"/>
  <c r="M620" i="12"/>
  <c r="O620" i="12"/>
  <c r="O617" i="12" s="1"/>
  <c r="Q620" i="12"/>
  <c r="Q617" i="12" s="1"/>
  <c r="V620" i="12"/>
  <c r="G622" i="12"/>
  <c r="I622" i="12"/>
  <c r="K622" i="12"/>
  <c r="M622" i="12"/>
  <c r="O622" i="12"/>
  <c r="Q622" i="12"/>
  <c r="V622" i="12"/>
  <c r="AE625" i="12"/>
  <c r="I20" i="1"/>
  <c r="I19" i="1"/>
  <c r="I18" i="1"/>
  <c r="I17" i="1"/>
  <c r="I16" i="1"/>
  <c r="I59" i="1"/>
  <c r="J55" i="1" s="1"/>
  <c r="G27" i="1"/>
  <c r="F42" i="1"/>
  <c r="G23" i="1" s="1"/>
  <c r="G42" i="1"/>
  <c r="G25" i="1" s="1"/>
  <c r="H42" i="1"/>
  <c r="I41" i="1"/>
  <c r="I40" i="1"/>
  <c r="I39" i="1"/>
  <c r="I42" i="1" s="1"/>
  <c r="J57" i="1" l="1"/>
  <c r="J58" i="1"/>
  <c r="J50" i="1"/>
  <c r="J51" i="1"/>
  <c r="J56" i="1"/>
  <c r="J52" i="1"/>
  <c r="J54" i="1"/>
  <c r="J53" i="1"/>
  <c r="J49" i="1"/>
  <c r="G28" i="1"/>
  <c r="G29" i="1"/>
  <c r="M110" i="12"/>
  <c r="M361" i="12"/>
  <c r="M193" i="12"/>
  <c r="M8" i="12"/>
  <c r="M83" i="12"/>
  <c r="M50" i="12"/>
  <c r="AF625" i="12"/>
  <c r="G83" i="12"/>
  <c r="G110" i="12"/>
  <c r="G612" i="12"/>
  <c r="G617" i="12"/>
  <c r="G361" i="12"/>
  <c r="G50" i="12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<sst xmlns="http://schemas.openxmlformats.org/spreadsheetml/2006/main" count="2007" uniqueCount="580">
  <si>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</si>
  <si>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</si>
  <si>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</si>
  <si>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</si>
  <si>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</si>
  <si>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</si>
  <si>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</si>
  <si>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</si>
  <si>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</si>
  <si>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</si>
  <si>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</si>
  <si>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</si>
  <si>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</si>
  <si>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</si>
  <si>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</si>
  <si>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</si>
  <si>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</si>
  <si>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</si>
  <si>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</si>
  <si>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</si>
  <si>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</si>
  <si>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</si>
  <si>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</si>
  <si>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</si>
  <si>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</si>
  <si>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</si>
  <si>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</si>
  <si>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</si>
  <si>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</si>
  <si>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</si>
  <si>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</si>
  <si>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</si>
  <si>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</si>
  <si>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</si>
  <si>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</si>
  <si>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</si>
  <si>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</si>
  <si>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</si>
  <si>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</si>
  <si>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</si>
  <si>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</si>
  <si>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</si>
  <si>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</si>
  <si>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</t>
  </si>
  <si>
    <t>Vytápění</t>
  </si>
  <si>
    <t>SO01</t>
  </si>
  <si>
    <t>BD Křenová</t>
  </si>
  <si>
    <t>Objekt:</t>
  </si>
  <si>
    <t>Rozpočet:</t>
  </si>
  <si>
    <t>Ing. Lenka Marková</t>
  </si>
  <si>
    <t>2017/30</t>
  </si>
  <si>
    <t xml:space="preserve">BD Křenová 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</si>
  <si>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</si>
  <si>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</si>
  <si>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</si>
  <si>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</si>
  <si>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</si>
  <si>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</si>
  <si>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</si>
  <si>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</si>
  <si>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</si>
  <si>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</si>
  <si>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</si>
  <si>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</si>
  <si>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</si>
  <si>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</si>
  <si>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</si>
  <si>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</si>
  <si>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</si>
  <si>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</si>
  <si>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</si>
  <si>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</si>
  <si>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</si>
  <si>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</si>
  <si>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zúčtovací sazby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</si>
  <si>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</si>
  <si>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</si>
  <si>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</si>
  <si>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</si>
  <si>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</si>
  <si>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</si>
  <si>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</si>
  <si>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</si>
  <si>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</si>
  <si>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</si>
  <si>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</si>
  <si>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</si>
  <si>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</si>
  <si>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</si>
  <si>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</si>
  <si>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</si>
  <si>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</si>
  <si>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</si>
  <si>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</si>
  <si>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</si>
  <si>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</si>
  <si>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</si>
  <si>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</si>
  <si>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</si>
  <si>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</si>
  <si>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</si>
  <si>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</si>
  <si>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</si>
  <si>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</si>
  <si>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722182001R00</t>
  </si>
  <si>
    <t>Montáž tepelné izolace potrubí samolepicí spoj nebo rychlouzávěr, do DN 25</t>
  </si>
  <si>
    <t>m</t>
  </si>
  <si>
    <t>800-721</t>
  </si>
  <si>
    <t>RTS 17/ II</t>
  </si>
  <si>
    <t>Kalkul</t>
  </si>
  <si>
    <t>POL1_</t>
  </si>
  <si>
    <t>Položka pořadí 4 : 555,00000</t>
  </si>
  <si>
    <t>VV</t>
  </si>
  <si>
    <t>Položka pořadí 7 : 35,00000</t>
  </si>
  <si>
    <t>Položka pořadí 6 : 75,00000</t>
  </si>
  <si>
    <t>Položka pořadí 5 : 60,00000</t>
  </si>
  <si>
    <t>SPU</t>
  </si>
  <si>
    <t>722182004R00</t>
  </si>
  <si>
    <t>Montáž tepelné izolace potrubí samolepicí spoj nebo rychlouzávěr, přes DN 25 do DN 40</t>
  </si>
  <si>
    <t>Indiv</t>
  </si>
  <si>
    <t>Položka pořadí 8 : 35,00000</t>
  </si>
  <si>
    <t>Položka pořadí 9 : 30,00000</t>
  </si>
  <si>
    <t>722182006R00</t>
  </si>
  <si>
    <t>Montáž tepelné izolace potrubí samolepicí spoj, rychlouzávěr, přes DN 40 do DN 80</t>
  </si>
  <si>
    <t>Položka pořadí 10 : 30,00000</t>
  </si>
  <si>
    <t>283773006R</t>
  </si>
  <si>
    <t>pouzdro potrubní tvarovatelné; pěnový polyetylén; vnitřní průměr 15,0 mm; tl. izolace 9,0 mm; provozní teplota  -50 až 100 °C; tepelná vodivost (10°C) 0,0380 W/mK</t>
  </si>
  <si>
    <t>SPCM</t>
  </si>
  <si>
    <t>POL3_</t>
  </si>
  <si>
    <t>Položka pořadí 75 : 555,00000</t>
  </si>
  <si>
    <t>283773013R</t>
  </si>
  <si>
    <t>pouzdro potrubní tvarovatelné; pěnový polyetylén; vnitřní průměr 18,0 mm; tl. izolace 13,0 mm; provozní teplota  -50 až 100 °C; tepelná vodivost (10°C) 0,0380 W/mK</t>
  </si>
  <si>
    <t>Položka pořadí 76 : 60,00000</t>
  </si>
  <si>
    <t>283773025R</t>
  </si>
  <si>
    <t>pouzdro potrubní tvarovatelné; pěnový polyetylén; vnitřní průměr 22,0 mm; tl. izolace 13,0 mm; provozní teplota  -50 až 100 °C; tepelná vodivost (10°C) 0,0380 W/mK</t>
  </si>
  <si>
    <t>Položka pořadí 77 : 75,00000</t>
  </si>
  <si>
    <t>283773038R</t>
  </si>
  <si>
    <t>pouzdro potrubní tvarovatelné; pěnový polyetylén; vnitřní průměr 28,0 mm; tl. izolace 20,0 mm; provozní teplota  -50 až 100 °C; tepelná vodivost (10°C) 0,0380 W/mK</t>
  </si>
  <si>
    <t>Položka pořadí 78 : 35,00000</t>
  </si>
  <si>
    <t>283773051R</t>
  </si>
  <si>
    <t>pouzdro potrubní tvarovatelné; pěnový polyetylén; vnitřní průměr 35,0 mm; tl. izolace 25,0 mm; provozní teplota  -50 až 100 °C; tepelná vodivost (10°C) 0,0380 W/mK</t>
  </si>
  <si>
    <t>Položka pořadí 79 : 35,00000</t>
  </si>
  <si>
    <t>283773064R</t>
  </si>
  <si>
    <t>pouzdro potrubní tvarovatelné; pěnový polyetylén; vnitřní průměr 42,0 mm; tl. izolace 30,0 mm; provozní teplota  -50 až 100 °C; tepelná vodivost (10°C) 0,0380 W/mK</t>
  </si>
  <si>
    <t>Položka pořadí 80 : 30,00000</t>
  </si>
  <si>
    <t>283773082R</t>
  </si>
  <si>
    <t>pouzdro potrubní tvarovatelné; pěnový polyetylén; vnitřní průměr 54,0 mm; tl. izolace 30,0 mm; provozní teplota  -50 až 100 °C; tepelná vodivost (10°C) 0,0380 W/mK</t>
  </si>
  <si>
    <t>Položka pořadí 81 : 30,00000</t>
  </si>
  <si>
    <t>55190420R</t>
  </si>
  <si>
    <t>páska fixační Al; š = 48 mm; l = 50 m; teplotní odolnost do 100 °C</t>
  </si>
  <si>
    <t>kus</t>
  </si>
  <si>
    <t>RTS 17/ I</t>
  </si>
  <si>
    <t>713.AF520</t>
  </si>
  <si>
    <t>Lepidlo pro kaučukové izolace, balení po 1,0 litru</t>
  </si>
  <si>
    <t xml:space="preserve">ks    </t>
  </si>
  <si>
    <t>Vlastní</t>
  </si>
  <si>
    <t>998713101R00</t>
  </si>
  <si>
    <t>Přesun hmot pro izolace tepelné v objektech výšky do 6 m</t>
  </si>
  <si>
    <t>t</t>
  </si>
  <si>
    <t>800-713</t>
  </si>
  <si>
    <t>POL7_</t>
  </si>
  <si>
    <t>50 m vodorovně</t>
  </si>
  <si>
    <t>SPI</t>
  </si>
  <si>
    <t>722172713R00</t>
  </si>
  <si>
    <t>Potrubí z plastických hmot polypropylenové potrubí PP-R, D 32 mm, s 4,4 mm, PN 16, polyfúzně svařované, bez zednických výpomocí</t>
  </si>
  <si>
    <t>Položka pořadí 14 : 15,00000</t>
  </si>
  <si>
    <t>722229101R00</t>
  </si>
  <si>
    <t>Montáž armatury závitové s jedním závitem G 1/2"</t>
  </si>
  <si>
    <t>Položka pořadí 23 : 1,00000</t>
  </si>
  <si>
    <t>722239102R00</t>
  </si>
  <si>
    <t>Montáž armatury závitové se dvěma závity vodovodních armatur, G 3/4"</t>
  </si>
  <si>
    <t>Položka pořadí 24 : 1,00000</t>
  </si>
  <si>
    <t>montáž solenoidu : 1*1</t>
  </si>
  <si>
    <t>Položka pořadí 22 : 1,00000</t>
  </si>
  <si>
    <t>722280106R00</t>
  </si>
  <si>
    <t>Tlakové zkoušky vodovodního potrubí do DN 32</t>
  </si>
  <si>
    <t>722290234R00</t>
  </si>
  <si>
    <t>Proplach a dezinfekce vodovodního potrubí do DN 80</t>
  </si>
  <si>
    <t>734411141R00</t>
  </si>
  <si>
    <t>Teploměry technické a měřiče tepla teploměr dvojkový s pevným stonkem a jímkou rozsah do 200° C_x000D_
 DTR, pevný stonek 60 mm</t>
  </si>
  <si>
    <t>800-731</t>
  </si>
  <si>
    <t>734421160R00</t>
  </si>
  <si>
    <t>Tlakoměry včetně dodávky materiálu_x000D_
 deformační 0-10 MPa č. 03322, D 100</t>
  </si>
  <si>
    <t>5511353202R</t>
  </si>
  <si>
    <t>kohout kulový pro rozvody sanity; PN 42; 3/4 "; ovládání páčka</t>
  </si>
  <si>
    <t>5511356971R</t>
  </si>
  <si>
    <t>kohout kulový PN 10; vypouštěcí s hadicovou vývodkou a zátkou; 1/2 "</t>
  </si>
  <si>
    <t>551135732R</t>
  </si>
  <si>
    <t>klapka zpětná PN 16; 3/4"; pracovní teplota do 110 ° C</t>
  </si>
  <si>
    <t>998722101R00</t>
  </si>
  <si>
    <t>Přesun hmot pro vnitřní vodovod v objektech výšky do 6 m</t>
  </si>
  <si>
    <t>vodorovně do 50 m</t>
  </si>
  <si>
    <t>731249312R00</t>
  </si>
  <si>
    <t>Montáž ocelových kotlů do 50 kW (100 kW) závěsných turbo bez TUV, odkouření</t>
  </si>
  <si>
    <t>soubor</t>
  </si>
  <si>
    <t>Položka pořadí 30 : 2,00000</t>
  </si>
  <si>
    <t>731.0001E01</t>
  </si>
  <si>
    <t>Montáž systémového odkouření a přívodu vzduchu</t>
  </si>
  <si>
    <t>731.0002E02</t>
  </si>
  <si>
    <t>Uvedení plynového kotle do provozu servisním technikem</t>
  </si>
  <si>
    <t>Položka pořadí 26 : 2,00000</t>
  </si>
  <si>
    <t>731.DPDS45</t>
  </si>
  <si>
    <t>Základní sada odkouření koaxiální 80/125 přes střechu</t>
  </si>
  <si>
    <t>sada obsahuje připojovací hlavici s měřícími body, střešní nástavec</t>
  </si>
  <si>
    <t>POP</t>
  </si>
  <si>
    <t>731.ECD24H</t>
  </si>
  <si>
    <t>Plynový kondenzační kotel o regulovatelném výkonu 3,94-36,19kW pro ohřev TV v externím zásobníku, možnost řízení Open Therm, včetně čidla do zásobníku</t>
  </si>
  <si>
    <t>731.LPRK18</t>
  </si>
  <si>
    <t>Trubka koaxiální 80/125 1000mm prodlužovací díl</t>
  </si>
  <si>
    <t>731.LPRTK8</t>
  </si>
  <si>
    <t>Trubka koaxiální 80/125 s revizním otvorem</t>
  </si>
  <si>
    <t>731.ZUD22S</t>
  </si>
  <si>
    <t>Střešní průchodka 25-45° UNI (komplet), 80/125, použitelná i pro 60/100</t>
  </si>
  <si>
    <t>998731101R00</t>
  </si>
  <si>
    <t>Přesun hmot pro kotelny umístěné ve výšce (hloubce) do 6 m</t>
  </si>
  <si>
    <t>732119190R00</t>
  </si>
  <si>
    <t>Rozdělovače a sběrače dodávka těles ve specifikaci_x000D_
 tělěs rozdělovačů a sběračů o délce 1 m, DN 80</t>
  </si>
  <si>
    <t>732119290R00</t>
  </si>
  <si>
    <t>Rozdělovače a sběrače dodávka těles ve specifikaci_x000D_
 příplatek k ceně za montáž každých dalších i započaytých 0,5 m délky tělěsa, DN 80</t>
  </si>
  <si>
    <t>732219315R00</t>
  </si>
  <si>
    <t>Montáž ohříváků vody zásobníkových stojatých, PN 0,6/0,6, do 1000 l</t>
  </si>
  <si>
    <t>Položka pořadí 49 : 1,00000</t>
  </si>
  <si>
    <t>Položka pořadí 54 : 1,00000</t>
  </si>
  <si>
    <t>732339105R00</t>
  </si>
  <si>
    <t>Nádoby expanzní tlakové Montáž nádob expanzních tlakových o obsahu 80 l</t>
  </si>
  <si>
    <t>Položka pořadí 57 : 1,00000</t>
  </si>
  <si>
    <t>732349102R00</t>
  </si>
  <si>
    <t>Nádoby válcové tlakové Montáž anuloidu II - průtok 8 m3/hod</t>
  </si>
  <si>
    <t>Položka pořadí 56 : 1,00000</t>
  </si>
  <si>
    <t>732429111R00</t>
  </si>
  <si>
    <t>Čerpadla teplovodní Montáž čerpadel teplovodních oběhových spirálních DN 25</t>
  </si>
  <si>
    <t>Položka pořadí 60 : 1,00000</t>
  </si>
  <si>
    <t>732429112R00</t>
  </si>
  <si>
    <t>Čerpadla teplovodní Montáž čerpadel teplovodních oběhových spirálních DN 40</t>
  </si>
  <si>
    <t>Položka pořadí 61 : 1,00000</t>
  </si>
  <si>
    <t>732.0004E02</t>
  </si>
  <si>
    <t>Montáž automatické blokové úpravny vody</t>
  </si>
  <si>
    <t>Položka pořadí 52 : 1,00000</t>
  </si>
  <si>
    <t>3004408</t>
  </si>
  <si>
    <t>Mosazná jímka pr. 6,0mm, délky 85mm, pro měřiče tepla DN25-DN50 (2ks pro jeden měřič)</t>
  </si>
  <si>
    <t>ks</t>
  </si>
  <si>
    <t>3022071</t>
  </si>
  <si>
    <t>Modul pro M-Busovou komunikaci měřiče tepla</t>
  </si>
  <si>
    <t>3022076</t>
  </si>
  <si>
    <t>Modul pro síťové napájení měřiče tepla, 230V</t>
  </si>
  <si>
    <t>3022077</t>
  </si>
  <si>
    <t>Šroubení DN25</t>
  </si>
  <si>
    <t>3022078</t>
  </si>
  <si>
    <t>Mosazná jímka průměr 6mm, 85mm</t>
  </si>
  <si>
    <t>3072151</t>
  </si>
  <si>
    <t>Ultrazvukový měřič tepla DN 25, qp=6,0m3/h, závit G5/4", délka 260mm</t>
  </si>
  <si>
    <t>POL3_0</t>
  </si>
  <si>
    <t>Šrubení, kulový ventil a jímky nejsou součásti dodávky.</t>
  </si>
  <si>
    <t>484387134R</t>
  </si>
  <si>
    <t>ohřívač vody elektrický ohřev zásobníkový; tlakový; provedení stacionární 0,6 MPa - přříruba 210 mm; objem 250 l; v = 1 537 mm; d = 584 mm; napětí 230 V; příkon 2 000 W; 0 až 90 °C; doba ohřevu el.energií z 10°C na 60°C 7,5 hod</t>
  </si>
  <si>
    <t>54153001R</t>
  </si>
  <si>
    <t>tyč topná výkon 2,50 kW; L 350 mm</t>
  </si>
  <si>
    <t>732.BUVA4211</t>
  </si>
  <si>
    <t>Bloková úpravna vody 0,3-1,5m3/h, přívod vody 3-6bar, odpad 0,7m3/h, 230V, P=5W, solenoid dodávka MaR, potrubní oddělovač profese ZTI</t>
  </si>
  <si>
    <t>Bloková úpravna vody je v rámu a obsahuje:</t>
  </si>
  <si>
    <t>-automatický změkčovací filtr</t>
  </si>
  <si>
    <t>-solnou nádobu na rozpoštění regenerační soli</t>
  </si>
  <si>
    <t>- dávkovací nádobu na inhibitory koroze</t>
  </si>
  <si>
    <t>-sestava obtokových ventilů</t>
  </si>
  <si>
    <t>-vodoměr na měření protečené vody</t>
  </si>
  <si>
    <t>- manometr na měření výstupního tlaku za AZ</t>
  </si>
  <si>
    <t>- přímé šroubení vnitřní závit G3/4"</t>
  </si>
  <si>
    <t>732.BUVA9.3.1.1</t>
  </si>
  <si>
    <t>20 l inhibitor koroze pro topný systém, příslušenství úpravny vody</t>
  </si>
  <si>
    <t>732.BUVA9.4.1.1</t>
  </si>
  <si>
    <t>Sůl (pytel 25kg) tabletovaná regenerační, příslušenství úpravny vody</t>
  </si>
  <si>
    <t>732.GRA3010A</t>
  </si>
  <si>
    <t>Nepřímoohřívaný ocelový zásobníkový ohřívač TV 447L s 1 výměníkem tepla 2m2 v dolní části (zdroj), vnitřní smaltování odolné teplé vodě, vč. hořčíkové anody</t>
  </si>
  <si>
    <t>včetně 1x přírubové hrdlo pro osazení el.topného tělesa</t>
  </si>
  <si>
    <t>1x 6/4" závit pro osazení el. topného tělesa</t>
  </si>
  <si>
    <t>vývody pro TV 1", SV 1", cirkulaci 3/4"</t>
  </si>
  <si>
    <t>Izolace 50 mm, zkušební tlak 0,9MPa, výměníky 1,5 MPa</t>
  </si>
  <si>
    <t>732.GRA30111</t>
  </si>
  <si>
    <t>Přírubová topná jednotka průměr 210mm, 3-4-6kW, 3x400V/50Hz, 20,3x16A</t>
  </si>
  <si>
    <t>732.GRA30112</t>
  </si>
  <si>
    <t>Šroubovací elektrická topná jednotka G6/4", 3,3kW, 3x400V/50Hz, 3x10A</t>
  </si>
  <si>
    <t>732.HVDTII</t>
  </si>
  <si>
    <t>Hydraulický vyrovnávač dynamických tlaků - anuloid, pro průtok 8m3/h, DN150, hrdla DN65, PN6, včetně protipřírub</t>
  </si>
  <si>
    <t>732.REF8703900</t>
  </si>
  <si>
    <t>Expanzní nádoba s vakem 80 litrů, připojení R3/4", PN3</t>
  </si>
  <si>
    <t>732.RSMOD100.200</t>
  </si>
  <si>
    <t>Kombinovaný rozdělovač a sběrač, modul 80, délka 1350mm, PN6, hrdla DN32,DN40,DN50</t>
  </si>
  <si>
    <t>732.STOJ80.150</t>
  </si>
  <si>
    <t>Stavitelný stojan pro rozdělovač sběrač kombi 80/150, l=420-670</t>
  </si>
  <si>
    <t>R732.95047564.0</t>
  </si>
  <si>
    <t>Elektronické oběhové čerp. Q=2,6m3/h, H=3,0m, , PN10, DN25, včetně frekvenčního měniče, I=0,75A, P=91W, 230V/50Hz</t>
  </si>
  <si>
    <t>větev radiátory : 1</t>
  </si>
  <si>
    <t>R732.95047565.0</t>
  </si>
  <si>
    <t>Elektronické oběhové čerp. Q=2,5m3/h, H=3,0m, , PN10, DN25, včetně frekvenčního měniče, I=0,44A, P=50W, 230V/50Hz</t>
  </si>
  <si>
    <t>větev TV : 1</t>
  </si>
  <si>
    <t>998732101R00</t>
  </si>
  <si>
    <t>Přesun hmot pro strojovny v objektech výšky do 6 m</t>
  </si>
  <si>
    <t>733141102R00</t>
  </si>
  <si>
    <t>Odvzdušňovací nádoby a stříšky včetně dodávky materiálu_x000D_
 odvzdušňovací nádobky z trub.ocelových do DN 50</t>
  </si>
  <si>
    <t>733164102RT1</t>
  </si>
  <si>
    <t>Montáž potrubí měděného D 15 mm, spojovaného pájením na tvrdo , včetně dodávky a montáže závěsů</t>
  </si>
  <si>
    <t>obsahuje 1 spoj na 3 m délky délky rozvodu,bez dodávky potrubí a tvarovek, bez zednických výpomocí</t>
  </si>
  <si>
    <t>733164103RT1</t>
  </si>
  <si>
    <t>Montáž potrubí měděného D 18 mm, spojovaného pájením na tvrdo , včetně dodávky a montáže závěsů</t>
  </si>
  <si>
    <t>733164104RT1</t>
  </si>
  <si>
    <t>Montáž potrubí měděného D 22 mm, spojovaného pájením na tvrdo , včetně dodávky a montáže závěsů</t>
  </si>
  <si>
    <t>733164105RT1</t>
  </si>
  <si>
    <t>Montáž potrubí měděného D 28 mm, spojovaného pájením na tvrdo , včetně dodávky a montáže závěsů</t>
  </si>
  <si>
    <t>733164106RT1</t>
  </si>
  <si>
    <t>Montáž potrubí měděného D 35 mm, spojovaného pájením na tvrdo , včetně dodávky a montáže závěsů</t>
  </si>
  <si>
    <t>733164107RT1</t>
  </si>
  <si>
    <t>Montáž potrubí měděného D 42 mm, spojovaného pájením na tvrdo , včetně dodávky a montáže závěsů</t>
  </si>
  <si>
    <t>733164108RT1</t>
  </si>
  <si>
    <t>Montáž potrubí měděného D 54 mm, spojovaného pájením na tvrdo , včetně dodávky a montáže závěsů</t>
  </si>
  <si>
    <t>153535E10</t>
  </si>
  <si>
    <t>Vypuštění a napuštění systému</t>
  </si>
  <si>
    <t xml:space="preserve">hod   </t>
  </si>
  <si>
    <t>153535E11</t>
  </si>
  <si>
    <t>Proplach systému</t>
  </si>
  <si>
    <t>230320122R00</t>
  </si>
  <si>
    <t>Tlaková zkouška</t>
  </si>
  <si>
    <t>Položka pořadí 64 : 555,00000</t>
  </si>
  <si>
    <t>Položka pořadí 65 : 60,00000</t>
  </si>
  <si>
    <t>Položka pořadí 66 : 75,00000</t>
  </si>
  <si>
    <t>Položka pořadí 67 : 35,00000</t>
  </si>
  <si>
    <t>Položka pořadí 68 : 35,00000</t>
  </si>
  <si>
    <t>Položka pořadí 69 : 30,00000</t>
  </si>
  <si>
    <t>Položka pořadí 70 : 30,00000</t>
  </si>
  <si>
    <t>722212440E00</t>
  </si>
  <si>
    <t>Štítky orientační na potrubí</t>
  </si>
  <si>
    <t>19632350R</t>
  </si>
  <si>
    <t>trubka měděná stav polotvrdý; vnější průměr 15,0 mm; tloušťka stěny 1,0 mm; ohebná za studena jen na ohýbacím zařízení; pevnost v tahu 250,0 MPa</t>
  </si>
  <si>
    <t>19632365R</t>
  </si>
  <si>
    <t>trubka měděná stav polotvrdý; vnější průměr 18,0 mm; tloušťka stěny 1,0 mm; ohebná za studena jen na ohýbacím zařízení; pevnost v tahu 250,0 MPa</t>
  </si>
  <si>
    <t>RTS 16/ II</t>
  </si>
  <si>
    <t>19632375R</t>
  </si>
  <si>
    <t>trubka měděná stav polotvrdý; vnější průměr 22,0 mm; tloušťka stěny 1,0 mm; ohebná za studena jen na ohýbacím zařízení; pevnost v tahu 250,0 MPa</t>
  </si>
  <si>
    <t>19632695R</t>
  </si>
  <si>
    <t>trubka měděná stav tvrdý; vnější průměr 28,0 mm; tloušťka stěny 1,0 mm; za studena neohebná; pevnost v tahu 290,0 MPa</t>
  </si>
  <si>
    <t>19632716R</t>
  </si>
  <si>
    <t>trubka měděná stav tvrdý; vnější průměr 35,0 mm; tloušťka stěny 1,5 mm; za studena neohebná; pevnost v tahu 290,0 MPa</t>
  </si>
  <si>
    <t>19632736R</t>
  </si>
  <si>
    <t>trubka měděná stav tvrdý; vnější průměr 42,0 mm; tloušťka stěny 1,5 mm; za studena neohebná; pevnost v tahu 290,0 MPa</t>
  </si>
  <si>
    <t>19632762R</t>
  </si>
  <si>
    <t>trubka měděná stav tvrdý; vnější průměr 54,0 mm; tloušťka stěny 2,0 mm; za studena neohebná; pevnost v tahu 290,0 MPa</t>
  </si>
  <si>
    <t>733.EN0001</t>
  </si>
  <si>
    <t>Upevňovací materiál</t>
  </si>
  <si>
    <t>998733101R00</t>
  </si>
  <si>
    <t>Přesun hmot pro rozvody potrubí v objektech výšky do 6 m</t>
  </si>
  <si>
    <t>734209103R00</t>
  </si>
  <si>
    <t>Montáž závitových armatur armatury ve specifikaci s jedním závitem, G 1/2"</t>
  </si>
  <si>
    <t>Položka pořadí 99 : 15,00000</t>
  </si>
  <si>
    <t>734209113R00</t>
  </si>
  <si>
    <t>Montáž závitových armatur armatury ve specifikaci se dvěma závity, G 1/2"</t>
  </si>
  <si>
    <t>Položka pořadí 91 : 4,00000</t>
  </si>
  <si>
    <t>734209114R00</t>
  </si>
  <si>
    <t>Montáž závitových armatur armatury ve specifikaci se dvěma závity, G 3/4"</t>
  </si>
  <si>
    <t>Položka pořadí 92 : 2,00000</t>
  </si>
  <si>
    <t>Položka pořadí 96 : 1,00000</t>
  </si>
  <si>
    <t>734209116R00</t>
  </si>
  <si>
    <t>Montáž závitových armatur armatury ve specifikaci se dvěma závity, G 5/4"</t>
  </si>
  <si>
    <t>Položka pořadí 93 : 2,00000</t>
  </si>
  <si>
    <t>Položka pořadí 107 : 2,00000</t>
  </si>
  <si>
    <t>734209117R00</t>
  </si>
  <si>
    <t>Montáž závitových armatur armatury ve specifikaci se dvěma závity, G 6/4"</t>
  </si>
  <si>
    <t>Položka pořadí 94 : 9,00000</t>
  </si>
  <si>
    <t>Položka pořadí 97 : 3,00000</t>
  </si>
  <si>
    <t>Položka pořadí 100 : 1,00000</t>
  </si>
  <si>
    <t>734209118R00</t>
  </si>
  <si>
    <t>Montáž závitových armatur armatury ve specifikaci se dvěma závity, G 2"</t>
  </si>
  <si>
    <t>Položka pořadí 95 : 4,00000</t>
  </si>
  <si>
    <t>Položka pořadí 98 : 1,00000</t>
  </si>
  <si>
    <t>Položka pořadí 101 : 2,00000</t>
  </si>
  <si>
    <t>734209125R00</t>
  </si>
  <si>
    <t>Montáž závitových armatur armatury ve specifikaci se třemi závity, G 1"</t>
  </si>
  <si>
    <t>Položka pořadí 106 : 1,00000</t>
  </si>
  <si>
    <t>734235121R00</t>
  </si>
  <si>
    <t>Ventily a kohouty uzavírací závitové včetně dodávky materiálu kulový kohout, DN 15, vnitřní-vnitřní, PN 42, mosaz</t>
  </si>
  <si>
    <t>734235122R00</t>
  </si>
  <si>
    <t>Ventily a kohouty uzavírací závitové včetně dodávky materiálu kulový kohout, DN 20, vnitřní-vnitřní, PN 42, mosaz</t>
  </si>
  <si>
    <t>734235124R00</t>
  </si>
  <si>
    <t>Ventily a kohouty uzavírací závitové včetně dodávky materiálu kulový kohout, DN 32, vnitřní-vnitřní, PN 35, mosaz</t>
  </si>
  <si>
    <t>734235125R00</t>
  </si>
  <si>
    <t>Ventily a kohouty uzavírací závitové včetně dodávky materiálu kulový kohout, DN 40, vnitřní-vnitřní, PN 35, mosaz</t>
  </si>
  <si>
    <t>734235126R00</t>
  </si>
  <si>
    <t>Ventily a kohouty uzavírací závitové včetně dodávky materiálu kulový kohout, DN 50, vnitřní-vnitřní, PN 35, mosaz</t>
  </si>
  <si>
    <t>734245422R00</t>
  </si>
  <si>
    <t>Ventily a klapky zpětné závitové včetně dodávky materiálu zpětná klapka, DN 20, vnitřní-vnitřní závit, PN 16, mosaz</t>
  </si>
  <si>
    <t>734245425R00</t>
  </si>
  <si>
    <t>Ventily a klapky zpětné závitové včetně dodávky materiálu zpětná klapka, DN 40, vnitřní-vnitřní závit, PN 12, mosaz</t>
  </si>
  <si>
    <t>734245426R00</t>
  </si>
  <si>
    <t>Ventily a klapky zpětné závitové včetně dodávky materiálu zpětná klapka, DN 50, vnitřní-vnitřní závit, PN 12, mosaz</t>
  </si>
  <si>
    <t>734295321R00</t>
  </si>
  <si>
    <t>Ostatní armatury kohouty plnící a vypouštěcí včetně dodávky materiálu_x000D_
 kulový kohout vypouštěcí a napouštěcí, DN 15, PN 10, mosaz</t>
  </si>
  <si>
    <t>734293225R00</t>
  </si>
  <si>
    <t>Ostatní armatury filtry a kohouty kulové s filtrem závitové včetně dodávky materiálu filtr, DN 40, vnitřní-vnitřní závit, PN 20, mosaz</t>
  </si>
  <si>
    <t>734293226R00</t>
  </si>
  <si>
    <t>Ostatní armatury filtry a kohouty kulové s filtrem závitové včetně dodávky materiálu filtr, DN 50, vnitřní-vnitřní závit, PN 20, mosaz</t>
  </si>
  <si>
    <t>734421150R00</t>
  </si>
  <si>
    <t>Tlakoměry včetně dodávky materiálu_x000D_
 deformační 0-10 MPa č. 53312, D 100</t>
  </si>
  <si>
    <t>734494111R00</t>
  </si>
  <si>
    <t>Stavoznaky, ochranné jímky, návarky návarky s metrickým závitem_x000D_
 M 12x1,5, délka do 220 mm</t>
  </si>
  <si>
    <t>Položka pořadí 102 : 9,00000</t>
  </si>
  <si>
    <t>Položka pořadí 103 : 7,00000</t>
  </si>
  <si>
    <t>MaR : 9</t>
  </si>
  <si>
    <t>734209113R01</t>
  </si>
  <si>
    <t>Montáž armatur závitových,se 4závity, G 1/2" - H šroubení</t>
  </si>
  <si>
    <t>Položka pořadí 108 : 61,00000</t>
  </si>
  <si>
    <t xml:space="preserve">734293117 </t>
  </si>
  <si>
    <t>Ventil směšovací třícestný,Kv 16,DN 32, včetně servopohonu 0-10V</t>
  </si>
  <si>
    <t>734.52 151-225</t>
  </si>
  <si>
    <t>Vyvažovací ventil závitový, DN 32, PN 16, Kv=19,45m3/h, včetně měřících ventilků</t>
  </si>
  <si>
    <t>735.1015883</t>
  </si>
  <si>
    <t>Připojovací H-šroubení pro 2trubk. soustavy, pro VK 1/2", přímé, pro otopná tělesa typu "ventil kompakt"</t>
  </si>
  <si>
    <t>Položka pořadí 126 : 1,00000</t>
  </si>
  <si>
    <t>Položka pořadí 127 : 2,00000</t>
  </si>
  <si>
    <t>Položka pořadí 128 : 4,00000</t>
  </si>
  <si>
    <t>Položka pořadí 129 : 2,00000</t>
  </si>
  <si>
    <t>Položka pořadí 130 : 5,00000</t>
  </si>
  <si>
    <t>Položka pořadí 131 : 4,00000</t>
  </si>
  <si>
    <t>Položka pořadí 132 : 2,00000</t>
  </si>
  <si>
    <t>Položka pořadí 133 : 1,00000</t>
  </si>
  <si>
    <t>Položka pořadí 134 : 1,00000</t>
  </si>
  <si>
    <t>Položka pořadí 135 : 8,00000</t>
  </si>
  <si>
    <t>Položka pořadí 136 : 1,00000</t>
  </si>
  <si>
    <t>Položka pořadí 137 : 1,00000</t>
  </si>
  <si>
    <t>Položka pořadí 138 : 1,00000</t>
  </si>
  <si>
    <t>Položka pořadí 139 : 1,00000</t>
  </si>
  <si>
    <t>Položka pořadí 140 : 4,00000</t>
  </si>
  <si>
    <t>Položka pořadí 141 : 1,00000</t>
  </si>
  <si>
    <t>Položka pořadí 142 : 2,00000</t>
  </si>
  <si>
    <t>Položka pořadí 143 : 1,00000</t>
  </si>
  <si>
    <t>Položka pořadí 144 : 5,00000</t>
  </si>
  <si>
    <t>Položka pořadí 145 : 2,00000</t>
  </si>
  <si>
    <t>Položka pořadí 146 : 1,00000</t>
  </si>
  <si>
    <t>Položka pořadí 147 : 3,00000</t>
  </si>
  <si>
    <t>Položka pořadí 148 : 1,00000</t>
  </si>
  <si>
    <t>Položka pořadí 149 : 4,00000</t>
  </si>
  <si>
    <t>Položka pořadí 150 : 2,00000</t>
  </si>
  <si>
    <t>Položka pořadí 151 : 1,00000</t>
  </si>
  <si>
    <t>735.1184083</t>
  </si>
  <si>
    <t>Připojovací armatura pro 2trubk. soustavy, pro otopné žebříky se středovým připojením 1/2", přímá</t>
  </si>
  <si>
    <t>Položka pořadí 119 : 2,00000</t>
  </si>
  <si>
    <t>Položka pořadí 125 : 1,00000</t>
  </si>
  <si>
    <t>Položka pořadí 120 : 2,00000</t>
  </si>
  <si>
    <t>Položka pořadí 122 : 4,00000</t>
  </si>
  <si>
    <t>Položka pořadí 123 : 2,00000</t>
  </si>
  <si>
    <t>Položka pořadí 124 : 4,00000</t>
  </si>
  <si>
    <t>998734101R00</t>
  </si>
  <si>
    <t>Přesun hmot pro armatury v objektech výšky do 6 m</t>
  </si>
  <si>
    <t>735000912R00</t>
  </si>
  <si>
    <t>Regulace otopného systému při opravách vyregulování dvojregulačních ventilů a kohoutů s termostatickým ovládáním</t>
  </si>
  <si>
    <t>Položka pořadí 112 : 23,00000</t>
  </si>
  <si>
    <t>Položka pořadí 113 : 28,00000</t>
  </si>
  <si>
    <t>Položka pořadí 114 : 11,00000</t>
  </si>
  <si>
    <t>Položka pořadí 115 : 15,00000</t>
  </si>
  <si>
    <t>735159110R00</t>
  </si>
  <si>
    <t>Otopná tělesa panelová Montáž otopných těles panelových jednořadých, do délky 1500 mm</t>
  </si>
  <si>
    <t>735159220R00</t>
  </si>
  <si>
    <t>Otopná tělesa panelová Montáž otopných těles panelových dvouřadých, délky přes 1140 mm do 1500 mm</t>
  </si>
  <si>
    <t>735159320R00</t>
  </si>
  <si>
    <t>Otopná tělesa panelová Montáž otopných těles panelových třířadých, délky přes 1140 mm do 1500 mm</t>
  </si>
  <si>
    <t>735179110R00</t>
  </si>
  <si>
    <t>Otopná tělesa koupelnová montáž - otopná tělesa ve specifikaci_x000D_
 topných žebříků</t>
  </si>
  <si>
    <t>Položka pořadí 121 : 1,00000</t>
  </si>
  <si>
    <t>735156910E01</t>
  </si>
  <si>
    <t>Tlakové zkoušky otopných těles typu 10-11</t>
  </si>
  <si>
    <t>735156920E02</t>
  </si>
  <si>
    <t>Tlakové zkoušky otopných těles typu 20-22</t>
  </si>
  <si>
    <t>735156920E03</t>
  </si>
  <si>
    <t>Tlakové zkoušky otopných těles typu 33</t>
  </si>
  <si>
    <t>735171324E02</t>
  </si>
  <si>
    <t>Těleso trubkové, lineární, se středovým připojením 700x450mm</t>
  </si>
  <si>
    <t>735171324E03</t>
  </si>
  <si>
    <t>Těleso trubkové, lineární, se středovým připojením 1220x450mm</t>
  </si>
  <si>
    <t>735171324E04</t>
  </si>
  <si>
    <t>Těleso trubkové, lineární, se středovým připojením 700x600mm</t>
  </si>
  <si>
    <t>735171327E03</t>
  </si>
  <si>
    <t>Těleso trubkové, lineární, se středovým připojením 1220x600mm</t>
  </si>
  <si>
    <t>735171332E01</t>
  </si>
  <si>
    <t>Těleso trubkové, lineární, se středovým připojením 1500x450mm</t>
  </si>
  <si>
    <t>735171332E02</t>
  </si>
  <si>
    <t>Těleso trubkové, lineární, se středovým připojením 1820x750mm</t>
  </si>
  <si>
    <t>484545083R</t>
  </si>
  <si>
    <t>stěna otopná ocelová; orientace otopných profilů svisle; počet profilů 7; výška 1800 mm; tepelný výkon Q 879 W; délka 514 mm; hloubka 62 mm; připojovací rozteč 1 750 mm; připojení boční shora dolů; základní barva bílá RAL 9010</t>
  </si>
  <si>
    <t>48457368.A.RT</t>
  </si>
  <si>
    <t>Těleso otopné des. Radik typ 10 VK v. 600 dl. 400</t>
  </si>
  <si>
    <t>48457368R</t>
  </si>
  <si>
    <t>těleso otopné deskové ocelové; čelní deska profilovaná; v = 600 mm; l = 400 mm; hloubka tělesa 47 mm; způsob připojení pravé spodní; počet desek 1 kus; počet přídavných přestupných ploch 0; připojovací rozteč 50 mm; tepel.výkon 242 W</t>
  </si>
  <si>
    <t>48457406.AR</t>
  </si>
  <si>
    <t>těleso otopné deskové ocelové; čelní deska profilovaná; v = 500 mm; l = 700 mm; hloubka tělesa 63 mm; způsob připojení pravé spodní; počet desek 1 kus; počet přídavných přestupných ploch 1; připojovací rozteč 50 mm; tepel.výkon 601 W</t>
  </si>
  <si>
    <t>48457420.AR</t>
  </si>
  <si>
    <t>těleso otopné deskové ocelové; čelní deska profilovaná; v = 600 mm; l = 500 mm; hloubka tělesa 63 mm; způsob připojení pravé spodní; počet desek 1 kus; počet přídavných přestupných ploch 1; připojovací rozteč 50 mm; tepel.výkon 501 W</t>
  </si>
  <si>
    <t>48457421.AR</t>
  </si>
  <si>
    <t>těleso otopné deskové ocelové; čelní deska profilovaná; v = 600 mm; l = 600 mm; hloubka tělesa 63 mm; způsob připojení pravé spodní; počet desek 1 kus; počet přídavných přestupných ploch 1; připojovací rozteč 50 mm; tepel.výkon 601 W</t>
  </si>
  <si>
    <t>48457422.AR</t>
  </si>
  <si>
    <t>těleso otopné deskové ocelové; čelní deska profilovaná; v = 600 mm; l = 700 mm; hloubka tělesa 63 mm; způsob připojení pravé spodní; počet desek 1 kus; počet přídavných přestupných ploch 1; připojovací rozteč 50 mm; tepel.výkon 701 W</t>
  </si>
  <si>
    <t>48457424.AR</t>
  </si>
  <si>
    <t>těleso otopné deskové ocelové; čelní deska profilovaná; v = 600 mm; l = 900 mm; hloubka tělesa 63 mm; způsob připojení pravé spodní; počet desek 1 kus; počet přídavných přestupných ploch 1; připojovací rozteč 50 mm; tepel.výkon 902 W</t>
  </si>
  <si>
    <t>48457426R</t>
  </si>
  <si>
    <t>těleso otopné deskové ocelové; čelní deska profilovaná; v = 600 mm; l = 1 100 mm; hloubka tělesa 63 mm; způsob připojení pravé spodní; počet desek 1 kus; počet přídavných přestupných ploch 1; připojovací rozteč 50 mm; tepel.výkon 1 102 W</t>
  </si>
  <si>
    <t>48457437.AR</t>
  </si>
  <si>
    <t>těleso otopné deskové ocelové; čelní deska profilovaná; v = 900 mm; l = 600 mm; hloubka tělesa 63 mm; způsob připojení pravé spodní; počet desek 1 kus; počet přídavných přestupných ploch 1; připojovací rozteč 50 mm; tepel.výkon 836 W</t>
  </si>
  <si>
    <t>48457493.AR</t>
  </si>
  <si>
    <t>těleso otopné deskové ocelové; čelní deska profilovaná; v = 500 mm; l = 900 mm; hloubka tělesa 66 mm; způsob připojení pravé spodní; počet desek 2 kus; počet přídavných přestupných ploch 1; připojovací rozteč 50 mm; tepel.výkon 1 005 W</t>
  </si>
  <si>
    <t>48457496.AR</t>
  </si>
  <si>
    <t>těleso otopné deskové ocelové; čelní deska profilovaná; v = 500 mm; l = 1 200 mm; hloubka tělesa 66 mm; způsob připojení pravé spodní; počet desek 2 kus; počet přídavných přestupných ploch 1; připojovací rozteč 50 mm; tepel.výkon 1 340 W</t>
  </si>
  <si>
    <t>48457504.AR</t>
  </si>
  <si>
    <t>těleso otopné deskové ocelové; čelní deska profilovaná; v = 600 mm; l = 700 mm; hloubka tělesa 66 mm; způsob připojení pravé spodní; počet desek 2 kus; počet přídavných přestupných ploch 1; připojovací rozteč 50 mm; tepel.výkon 902 W</t>
  </si>
  <si>
    <t>48457506.AR</t>
  </si>
  <si>
    <t>těleso otopné deskové ocelové; čelní deska profilovaná; v = 600 mm; l = 900 mm; hloubka tělesa 66 mm; způsob připojení pravé spodní; počet desek 2 kus; počet přídavných přestupných ploch 1; připojovací rozteč 50 mm; tepel.výkon 1 159 W</t>
  </si>
  <si>
    <t>48457517.AR</t>
  </si>
  <si>
    <t>těleso otopné deskové ocelové; čelní deska profilovaná; v = 900 mm; l = 700 mm; hloubka tělesa 66 mm; způsob připojení pravé spodní; počet desek 2 kus; počet přídavných přestupných ploch 1; připojovací rozteč 50 mm; tepel.výkon 1 228 W</t>
  </si>
  <si>
    <t>48457563.AR</t>
  </si>
  <si>
    <t>těleso otopné deskové ocelové; čelní deska profilovaná; v = 500 mm; l = 800 mm; hloubka tělesa 100 mm; způsob připojení pravé spodní; počet desek 2 kus; počet přídavných přestupných ploch 2; připojovací rozteč 50 mm; tepel.výkon 1 162 W</t>
  </si>
  <si>
    <t>48457564.AR</t>
  </si>
  <si>
    <t>těleso otopné deskové ocelové; čelní deska profilovaná; v = 500 mm; l = 900 mm; hloubka tělesa 100 mm; způsob připojení pravé spodní; počet desek 2 kus; počet přídavných přestupných ploch 2; připojovací rozteč 50 mm; tepel.výkon 1 307 W</t>
  </si>
  <si>
    <t>48457565.AR</t>
  </si>
  <si>
    <t>těleso otopné deskové ocelové; čelní deska profilovaná; v = 500 mm; l = 1 000 mm; hloubka tělesa 100 mm; způsob připojení pravé spodní; počet desek 2 kus; počet přídavných přestupných ploch 2; připojovací rozteč 50 mm; tepel.výkon 1 452 W</t>
  </si>
  <si>
    <t>48457576.AR</t>
  </si>
  <si>
    <t>těleso otopné deskové ocelové; čelní deska profilovaná; v = 600 mm; l = 500 mm; hloubka tělesa 100 mm; způsob připojení pravé spodní; počet desek 2 kus; počet přídavných přestupných ploch 2; připojovací rozteč 50 mm; tepel.výkon 840 W</t>
  </si>
  <si>
    <t>48457578.AR</t>
  </si>
  <si>
    <t>těleso otopné deskové ocelové; čelní deska profilovaná; v = 600 mm; l = 700 mm; hloubka tělesa 100 mm; způsob připojení pravé spodní; počet desek 2 kus; počet přídavných přestupných ploch 2; připojovací rozteč 50 mm; tepel.výkon 1 175 W</t>
  </si>
  <si>
    <t>48457579.AR</t>
  </si>
  <si>
    <t>těleso otopné deskové ocelové; čelní deska profilovaná; v = 600 mm; l = 800 mm; hloubka tělesa 100 mm; způsob připojení pravé spodní; počet desek 2 kus; počet přídavných přestupných ploch 2; připojovací rozteč 50 mm; tepel.výkon 1 343 W</t>
  </si>
  <si>
    <t>48457594.AR</t>
  </si>
  <si>
    <t>těleso otopné deskové ocelové; čelní deska profilovaná; v = 900 mm; l = 700 mm; hloubka tělesa 100 mm; způsob připojení pravé spodní; počet desek 2 kus; počet přídavných přestupných ploch 2; připojovací rozteč 50 mm; tepel.výkon 1 619 W</t>
  </si>
  <si>
    <t>48457620.AR</t>
  </si>
  <si>
    <t>těleso otopné deskové ocelové; čelní deska profilovaná; v = 400 mm; l = 800 mm; hloubka tělesa 155 mm; způsob připojení pravé spodní; počet desek 3 kus; počet přídavných přestupných ploch 3; připojovací rozteč 50 mm; tepel.výkon 1 390 W</t>
  </si>
  <si>
    <t>48457634R</t>
  </si>
  <si>
    <t>těleso otopné deskové ocelové; čelní deska profilovaná; v = 500 mm; l = 700 mm; hloubka tělesa 155 mm; způsob připojení pravé spodní; počet desek 3 kus; počet přídavných přestupných ploch 3; připojovací rozteč 50 mm; tepel.výkon 1 455 W</t>
  </si>
  <si>
    <t>48457635.AR</t>
  </si>
  <si>
    <t>těleso otopné deskové ocelové; čelní deska profilovaná; v = 500 mm; l = 800 mm; hloubka tělesa 155 mm; způsob připojení pravé spodní; počet desek 3 kus; počet přídavných přestupných ploch 3; připojovací rozteč 50 mm; tepel.výkon 1 663 W</t>
  </si>
  <si>
    <t>48457650.AR</t>
  </si>
  <si>
    <t>těleso otopné deskové ocelové; čelní deska profilovaná; v = 600 mm; l = 700 mm; hloubka tělesa 155 mm; způsob připojení pravé spodní; počet desek 3 kus; počet přídavných přestupných ploch 3; připojovací rozteč 50 mm; tepel.výkon 1 684 W</t>
  </si>
  <si>
    <t>48457653.AR</t>
  </si>
  <si>
    <t>těleso otopné deskové ocelové; čelní deska profilovaná; v = 600 mm; l = 1 000 mm; hloubka tělesa 155 mm; způsob připojení pravé spodní; počet desek 3 kus; počet přídavných přestupných ploch 3; připojovací rozteč 50 mm; tepel.výkon 2 406 W</t>
  </si>
  <si>
    <t>HCA50036</t>
  </si>
  <si>
    <t>Al desticka pro indikátor topných nákladů</t>
  </si>
  <si>
    <t>Radiový odečet AMR a Walk-By. Možnost připojení odděleného čidla.</t>
  </si>
  <si>
    <t>Bez destičky-není součástí dodávky indikátoru.</t>
  </si>
  <si>
    <t>Nutno doplnit nástěnný držák.</t>
  </si>
  <si>
    <t>Položka pořadí 153 : 77,00000</t>
  </si>
  <si>
    <t>HCA50036D000A680</t>
  </si>
  <si>
    <t>Indikátor topných nákladů</t>
  </si>
  <si>
    <t>HCAI-K01000</t>
  </si>
  <si>
    <t>Montážní sada pro indikátor topných nákladů- koupelnový žebřík, vertikální stěny</t>
  </si>
  <si>
    <t>HCAI-K0100x</t>
  </si>
  <si>
    <t>Montážení sada pro indikátory pro deskový radiátor</t>
  </si>
  <si>
    <t>Soubor</t>
  </si>
  <si>
    <t>Z-KTT-0200</t>
  </si>
  <si>
    <t>El. topné těleso s  integrovaným regulátorem teploty 200W</t>
  </si>
  <si>
    <t>Z-KTT-0300</t>
  </si>
  <si>
    <t>El. topné těleso s  integrovaným regulátorem teploty 300W</t>
  </si>
  <si>
    <t>Z-KTT-0500</t>
  </si>
  <si>
    <t>El. topné těleso s  integrovaným regulátorem teploty 500W</t>
  </si>
  <si>
    <t>998735101R00</t>
  </si>
  <si>
    <t>Přesun hmot pro otopná tělesa v objektech výšky do 6 m</t>
  </si>
  <si>
    <t>783122210R00</t>
  </si>
  <si>
    <t>Nátěry ocelových konstrukcí syntetické A - ocelová konstrukce těžká, jednonásobné + 2x email</t>
  </si>
  <si>
    <t>m2</t>
  </si>
  <si>
    <t>800-783</t>
  </si>
  <si>
    <t>na vzduchu schnoucí</t>
  </si>
  <si>
    <t>904      R02</t>
  </si>
  <si>
    <t>Hzs-zkousky v ramci montaz.praci, Topná zkouška</t>
  </si>
  <si>
    <t>h</t>
  </si>
  <si>
    <t>Prav.M</t>
  </si>
  <si>
    <t>POL10_</t>
  </si>
  <si>
    <t>79901</t>
  </si>
  <si>
    <t>Vyregulování vyvažovacích armtur</t>
  </si>
  <si>
    <t>909      E01</t>
  </si>
  <si>
    <t>Stavební přípomoce</t>
  </si>
  <si>
    <t>909      E02</t>
  </si>
  <si>
    <t>Úklidové práce po montážích</t>
  </si>
  <si>
    <t>980.002E02</t>
  </si>
  <si>
    <t>Projektová dokumentace skutečného stavu</t>
  </si>
  <si>
    <t>SUM</t>
  </si>
  <si>
    <t>Měřit tepla s integrovanou ultrazvukovou průtokoměrnou části s 1,5m signálním kabelem,</t>
  </si>
  <si>
    <t>baterie A-cell, teploměry, vestavěným radiomodulem, oprtickým datovým výstupem a volitelným napájením.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</si>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</sst>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43" zoomScaleNormal="100" zoomScaleSheetLayoutView="75" workbookViewId="0">
      <selection activeCell="E78" sqref="E7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1613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92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SUMIF(F49:F58,A16,I49:I58)+SUMIF(F49:F58,"PSU",I49:I58)</f>
        <v>0</v>
      </c>
      <c r="J16" s="88"/>
    </row>
    <row r="17" spans="1:10" ht="23.25" customHeight="1" x14ac:dyDescent="0.2">
      <c r="A17" s="192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SUMIF(F49:F58,A17,I49:I58)</f>
        <v>0</v>
      </c>
      <c r="J17" s="88"/>
    </row>
    <row r="18" spans="1:10" ht="23.25" customHeight="1" x14ac:dyDescent="0.2">
      <c r="A18" s="192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SUMIF(F49:F58,A18,I49:I58)</f>
        <v>0</v>
      </c>
      <c r="J18" s="88"/>
    </row>
    <row r="19" spans="1:10" ht="23.25" customHeight="1" x14ac:dyDescent="0.2">
      <c r="A19" s="192" t="s">
        <v>76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SUMIF(F49:F58,A19,I49:I58)</f>
        <v>0</v>
      </c>
      <c r="J19" s="88"/>
    </row>
    <row r="20" spans="1:10" ht="23.25" customHeight="1" x14ac:dyDescent="0.2">
      <c r="A20" s="192" t="s">
        <v>75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SUMIF(F49:F58,A20,I49:I58)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3"/>
      <c r="B29" s="165" t="s">
        <v>35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43049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52</v>
      </c>
      <c r="C39" s="143"/>
      <c r="D39" s="144"/>
      <c r="E39" s="144"/>
      <c r="F39" s="145">
        <f>'SO01 D.1.4. Pol'!AE625</f>
        <v>0</v>
      </c>
      <c r="G39" s="146">
        <f>'SO01 D.1.4. Pol'!AF625</f>
        <v>0</v>
      </c>
      <c r="H39" s="147"/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1">
        <v>2</v>
      </c>
      <c r="B40" s="150" t="s">
        <v>45</v>
      </c>
      <c r="C40" s="151" t="s">
        <v>46</v>
      </c>
      <c r="D40" s="152"/>
      <c r="E40" s="152"/>
      <c r="F40" s="153">
        <f>'SO01 D.1.4. Pol'!AE625</f>
        <v>0</v>
      </c>
      <c r="G40" s="154">
        <f>'SO01 D.1.4. Pol'!AF625</f>
        <v>0</v>
      </c>
      <c r="H40" s="154"/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7" t="s">
        <v>43</v>
      </c>
      <c r="C41" s="143" t="s">
        <v>44</v>
      </c>
      <c r="D41" s="144"/>
      <c r="E41" s="144"/>
      <c r="F41" s="158">
        <f>'SO01 D.1.4. Pol'!AE625</f>
        <v>0</v>
      </c>
      <c r="G41" s="147">
        <f>'SO01 D.1.4. Pol'!AF625</f>
        <v>0</v>
      </c>
      <c r="H41" s="147"/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1"/>
      <c r="B42" s="159" t="s">
        <v>53</v>
      </c>
      <c r="C42" s="160"/>
      <c r="D42" s="160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55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56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57</v>
      </c>
      <c r="C49" s="182" t="s">
        <v>58</v>
      </c>
      <c r="D49" s="183"/>
      <c r="E49" s="183"/>
      <c r="F49" s="188" t="s">
        <v>25</v>
      </c>
      <c r="G49" s="189"/>
      <c r="H49" s="189"/>
      <c r="I49" s="189">
        <f>'SO01 D.1.4. Pol'!G8</f>
        <v>0</v>
      </c>
      <c r="J49" s="186" t="str">
        <f>IF(I59=0,"",I49/I59*100)</f>
        <v/>
      </c>
    </row>
    <row r="50" spans="1:10" ht="25.5" customHeight="1" x14ac:dyDescent="0.2">
      <c r="A50" s="176"/>
      <c r="B50" s="181" t="s">
        <v>59</v>
      </c>
      <c r="C50" s="182" t="s">
        <v>60</v>
      </c>
      <c r="D50" s="183"/>
      <c r="E50" s="183"/>
      <c r="F50" s="188" t="s">
        <v>25</v>
      </c>
      <c r="G50" s="189"/>
      <c r="H50" s="189"/>
      <c r="I50" s="189">
        <f>'SO01 D.1.4. Pol'!G50</f>
        <v>0</v>
      </c>
      <c r="J50" s="186" t="str">
        <f>IF(I59=0,"",I50/I59*100)</f>
        <v/>
      </c>
    </row>
    <row r="51" spans="1:10" ht="25.5" customHeight="1" x14ac:dyDescent="0.2">
      <c r="A51" s="176"/>
      <c r="B51" s="181" t="s">
        <v>61</v>
      </c>
      <c r="C51" s="182" t="s">
        <v>62</v>
      </c>
      <c r="D51" s="183"/>
      <c r="E51" s="183"/>
      <c r="F51" s="188" t="s">
        <v>25</v>
      </c>
      <c r="G51" s="189"/>
      <c r="H51" s="189"/>
      <c r="I51" s="189">
        <f>'SO01 D.1.4. Pol'!G83</f>
        <v>0</v>
      </c>
      <c r="J51" s="186" t="str">
        <f>IF(I59=0,"",I51/I59*100)</f>
        <v/>
      </c>
    </row>
    <row r="52" spans="1:10" ht="25.5" customHeight="1" x14ac:dyDescent="0.2">
      <c r="A52" s="176"/>
      <c r="B52" s="181" t="s">
        <v>63</v>
      </c>
      <c r="C52" s="182" t="s">
        <v>64</v>
      </c>
      <c r="D52" s="183"/>
      <c r="E52" s="183"/>
      <c r="F52" s="188" t="s">
        <v>25</v>
      </c>
      <c r="G52" s="189"/>
      <c r="H52" s="189"/>
      <c r="I52" s="189">
        <f>'SO01 D.1.4. Pol'!G110</f>
        <v>0</v>
      </c>
      <c r="J52" s="186" t="str">
        <f>IF(I59=0,"",I52/I59*100)</f>
        <v/>
      </c>
    </row>
    <row r="53" spans="1:10" ht="25.5" customHeight="1" x14ac:dyDescent="0.2">
      <c r="A53" s="176"/>
      <c r="B53" s="181" t="s">
        <v>65</v>
      </c>
      <c r="C53" s="182" t="s">
        <v>66</v>
      </c>
      <c r="D53" s="183"/>
      <c r="E53" s="183"/>
      <c r="F53" s="188" t="s">
        <v>25</v>
      </c>
      <c r="G53" s="189"/>
      <c r="H53" s="189"/>
      <c r="I53" s="189">
        <f>'SO01 D.1.4. Pol'!G193</f>
        <v>0</v>
      </c>
      <c r="J53" s="186" t="str">
        <f>IF(I59=0,"",I53/I59*100)</f>
        <v/>
      </c>
    </row>
    <row r="54" spans="1:10" ht="25.5" customHeight="1" x14ac:dyDescent="0.2">
      <c r="A54" s="176"/>
      <c r="B54" s="181" t="s">
        <v>67</v>
      </c>
      <c r="C54" s="182" t="s">
        <v>68</v>
      </c>
      <c r="D54" s="183"/>
      <c r="E54" s="183"/>
      <c r="F54" s="188" t="s">
        <v>25</v>
      </c>
      <c r="G54" s="189"/>
      <c r="H54" s="189"/>
      <c r="I54" s="189">
        <f>'SO01 D.1.4. Pol'!G257</f>
        <v>0</v>
      </c>
      <c r="J54" s="186" t="str">
        <f>IF(I59=0,"",I54/I59*100)</f>
        <v/>
      </c>
    </row>
    <row r="55" spans="1:10" ht="25.5" customHeight="1" x14ac:dyDescent="0.2">
      <c r="A55" s="176"/>
      <c r="B55" s="181" t="s">
        <v>69</v>
      </c>
      <c r="C55" s="182" t="s">
        <v>70</v>
      </c>
      <c r="D55" s="183"/>
      <c r="E55" s="183"/>
      <c r="F55" s="188" t="s">
        <v>25</v>
      </c>
      <c r="G55" s="189"/>
      <c r="H55" s="189"/>
      <c r="I55" s="189">
        <f>'SO01 D.1.4. Pol'!G361</f>
        <v>0</v>
      </c>
      <c r="J55" s="186" t="str">
        <f>IF(I59=0,"",I55/I59*100)</f>
        <v/>
      </c>
    </row>
    <row r="56" spans="1:10" ht="25.5" customHeight="1" x14ac:dyDescent="0.2">
      <c r="A56" s="176"/>
      <c r="B56" s="181" t="s">
        <v>71</v>
      </c>
      <c r="C56" s="182" t="s">
        <v>72</v>
      </c>
      <c r="D56" s="183"/>
      <c r="E56" s="183"/>
      <c r="F56" s="188" t="s">
        <v>25</v>
      </c>
      <c r="G56" s="189"/>
      <c r="H56" s="189"/>
      <c r="I56" s="189">
        <f>'SO01 D.1.4. Pol'!G608</f>
        <v>0</v>
      </c>
      <c r="J56" s="186" t="str">
        <f>IF(I59=0,"",I56/I59*100)</f>
        <v/>
      </c>
    </row>
    <row r="57" spans="1:10" ht="25.5" customHeight="1" x14ac:dyDescent="0.2">
      <c r="A57" s="176"/>
      <c r="B57" s="181" t="s">
        <v>73</v>
      </c>
      <c r="C57" s="182" t="s">
        <v>74</v>
      </c>
      <c r="D57" s="183"/>
      <c r="E57" s="183"/>
      <c r="F57" s="188" t="s">
        <v>25</v>
      </c>
      <c r="G57" s="189"/>
      <c r="H57" s="189"/>
      <c r="I57" s="189">
        <f>'SO01 D.1.4. Pol'!G612</f>
        <v>0</v>
      </c>
      <c r="J57" s="186" t="str">
        <f>IF(I59=0,"",I57/I59*100)</f>
        <v/>
      </c>
    </row>
    <row r="58" spans="1:10" ht="25.5" customHeight="1" x14ac:dyDescent="0.2">
      <c r="A58" s="176"/>
      <c r="B58" s="181" t="s">
        <v>75</v>
      </c>
      <c r="C58" s="182" t="s">
        <v>28</v>
      </c>
      <c r="D58" s="183"/>
      <c r="E58" s="183"/>
      <c r="F58" s="188" t="s">
        <v>75</v>
      </c>
      <c r="G58" s="189"/>
      <c r="H58" s="189"/>
      <c r="I58" s="189">
        <f>'SO01 D.1.4. Pol'!G617</f>
        <v>0</v>
      </c>
      <c r="J58" s="186" t="str">
        <f>IF(I59=0,"",I58/I59*100)</f>
        <v/>
      </c>
    </row>
    <row r="59" spans="1:10" ht="25.5" customHeight="1" x14ac:dyDescent="0.2">
      <c r="A59" s="177"/>
      <c r="B59" s="184" t="s">
        <v>1</v>
      </c>
      <c r="C59" s="184"/>
      <c r="D59" s="185"/>
      <c r="E59" s="185"/>
      <c r="F59" s="190"/>
      <c r="G59" s="191"/>
      <c r="H59" s="191"/>
      <c r="I59" s="191">
        <f>SUM(I49:I58)</f>
        <v>0</v>
      </c>
      <c r="J59" s="187">
        <f>SUM(J49:J58)</f>
        <v>0</v>
      </c>
    </row>
    <row r="60" spans="1:10" x14ac:dyDescent="0.2">
      <c r="F60" s="129"/>
      <c r="G60" s="128"/>
      <c r="H60" s="129"/>
      <c r="I60" s="128"/>
      <c r="J60" s="130"/>
    </row>
    <row r="61" spans="1:10" x14ac:dyDescent="0.2">
      <c r="F61" s="129"/>
      <c r="G61" s="128"/>
      <c r="H61" s="129"/>
      <c r="I61" s="128"/>
      <c r="J61" s="130"/>
    </row>
    <row r="62" spans="1:10" x14ac:dyDescent="0.2">
      <c r="F62" s="129"/>
      <c r="G62" s="128"/>
      <c r="H62" s="129"/>
      <c r="I62" s="128"/>
      <c r="J62" s="130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selection activeCell="AA31" sqref="AA3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77</v>
      </c>
      <c r="B1" s="194"/>
      <c r="C1" s="194"/>
      <c r="D1" s="194"/>
      <c r="E1" s="194"/>
      <c r="F1" s="194"/>
      <c r="G1" s="194"/>
      <c r="AG1" t="s">
        <v>78</v>
      </c>
    </row>
    <row r="2" spans="1:60" ht="24.95" customHeight="1" x14ac:dyDescent="0.2">
      <c r="A2" s="195" t="s">
        <v>7</v>
      </c>
      <c r="B2" s="77" t="s">
        <v>50</v>
      </c>
      <c r="C2" s="198" t="s">
        <v>51</v>
      </c>
      <c r="D2" s="196"/>
      <c r="E2" s="196"/>
      <c r="F2" s="196"/>
      <c r="G2" s="197"/>
      <c r="AG2" t="s">
        <v>79</v>
      </c>
    </row>
    <row r="3" spans="1:60" ht="24.95" customHeight="1" x14ac:dyDescent="0.2">
      <c r="A3" s="195" t="s">
        <v>8</v>
      </c>
      <c r="B3" s="77" t="s">
        <v>45</v>
      </c>
      <c r="C3" s="198" t="s">
        <v>46</v>
      </c>
      <c r="D3" s="196"/>
      <c r="E3" s="196"/>
      <c r="F3" s="196"/>
      <c r="G3" s="197"/>
      <c r="AC3" s="127" t="s">
        <v>79</v>
      </c>
      <c r="AG3" t="s">
        <v>80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81</v>
      </c>
    </row>
    <row r="5" spans="1:60" x14ac:dyDescent="0.2">
      <c r="D5" s="193"/>
    </row>
    <row r="6" spans="1:60" ht="38.25" x14ac:dyDescent="0.2">
      <c r="A6" s="205" t="s">
        <v>82</v>
      </c>
      <c r="B6" s="207" t="s">
        <v>83</v>
      </c>
      <c r="C6" s="207" t="s">
        <v>84</v>
      </c>
      <c r="D6" s="206" t="s">
        <v>85</v>
      </c>
      <c r="E6" s="205" t="s">
        <v>86</v>
      </c>
      <c r="F6" s="204" t="s">
        <v>87</v>
      </c>
      <c r="G6" s="205" t="s">
        <v>29</v>
      </c>
      <c r="H6" s="208" t="s">
        <v>30</v>
      </c>
      <c r="I6" s="208" t="s">
        <v>88</v>
      </c>
      <c r="J6" s="208" t="s">
        <v>31</v>
      </c>
      <c r="K6" s="208" t="s">
        <v>89</v>
      </c>
      <c r="L6" s="208" t="s">
        <v>90</v>
      </c>
      <c r="M6" s="208" t="s">
        <v>91</v>
      </c>
      <c r="N6" s="208" t="s">
        <v>92</v>
      </c>
      <c r="O6" s="208" t="s">
        <v>93</v>
      </c>
      <c r="P6" s="208" t="s">
        <v>94</v>
      </c>
      <c r="Q6" s="208" t="s">
        <v>95</v>
      </c>
      <c r="R6" s="208" t="s">
        <v>96</v>
      </c>
      <c r="S6" s="208" t="s">
        <v>97</v>
      </c>
      <c r="T6" s="208" t="s">
        <v>98</v>
      </c>
      <c r="U6" s="208" t="s">
        <v>99</v>
      </c>
      <c r="V6" s="208" t="s">
        <v>100</v>
      </c>
      <c r="W6" s="208" t="s">
        <v>101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2" t="s">
        <v>102</v>
      </c>
      <c r="B8" s="223" t="s">
        <v>57</v>
      </c>
      <c r="C8" s="241" t="s">
        <v>58</v>
      </c>
      <c r="D8" s="224"/>
      <c r="E8" s="225"/>
      <c r="F8" s="226"/>
      <c r="G8" s="226">
        <f>SUMIF(AG9:AG49,"&lt;&gt;NOR",G9:G49)</f>
        <v>0</v>
      </c>
      <c r="H8" s="226"/>
      <c r="I8" s="226">
        <f>SUM(I9:I49)</f>
        <v>0</v>
      </c>
      <c r="J8" s="226"/>
      <c r="K8" s="226">
        <f>SUM(K9:K49)</f>
        <v>0</v>
      </c>
      <c r="L8" s="226"/>
      <c r="M8" s="226">
        <f>SUM(M9:M49)</f>
        <v>0</v>
      </c>
      <c r="N8" s="226"/>
      <c r="O8" s="226">
        <f>SUM(O9:O49)</f>
        <v>0.03</v>
      </c>
      <c r="P8" s="226"/>
      <c r="Q8" s="226">
        <f>SUM(Q9:Q49)</f>
        <v>0</v>
      </c>
      <c r="R8" s="226"/>
      <c r="S8" s="226"/>
      <c r="T8" s="227"/>
      <c r="U8" s="221"/>
      <c r="V8" s="221">
        <f>SUM(V9:V49)</f>
        <v>71.58</v>
      </c>
      <c r="W8" s="221"/>
      <c r="AG8" t="s">
        <v>103</v>
      </c>
    </row>
    <row r="9" spans="1:60" outlineLevel="1" x14ac:dyDescent="0.2">
      <c r="A9" s="228">
        <v>1</v>
      </c>
      <c r="B9" s="229" t="s">
        <v>104</v>
      </c>
      <c r="C9" s="242" t="s">
        <v>105</v>
      </c>
      <c r="D9" s="230" t="s">
        <v>106</v>
      </c>
      <c r="E9" s="231">
        <v>725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 t="s">
        <v>107</v>
      </c>
      <c r="S9" s="233" t="s">
        <v>108</v>
      </c>
      <c r="T9" s="234" t="s">
        <v>109</v>
      </c>
      <c r="U9" s="218">
        <v>8.2000000000000003E-2</v>
      </c>
      <c r="V9" s="218">
        <f>ROUND(E9*U9,2)</f>
        <v>59.45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110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16"/>
      <c r="B10" s="217"/>
      <c r="C10" s="243" t="s">
        <v>111</v>
      </c>
      <c r="D10" s="219"/>
      <c r="E10" s="220">
        <v>555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112</v>
      </c>
      <c r="AH10" s="209">
        <v>5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3" t="s">
        <v>113</v>
      </c>
      <c r="D11" s="219"/>
      <c r="E11" s="220">
        <v>35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112</v>
      </c>
      <c r="AH11" s="209">
        <v>5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43" t="s">
        <v>114</v>
      </c>
      <c r="D12" s="219"/>
      <c r="E12" s="220">
        <v>75</v>
      </c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112</v>
      </c>
      <c r="AH12" s="209">
        <v>5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6"/>
      <c r="B13" s="217"/>
      <c r="C13" s="243" t="s">
        <v>115</v>
      </c>
      <c r="D13" s="219"/>
      <c r="E13" s="220">
        <v>60</v>
      </c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112</v>
      </c>
      <c r="AH13" s="209">
        <v>5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4"/>
      <c r="D14" s="235"/>
      <c r="E14" s="235"/>
      <c r="F14" s="235"/>
      <c r="G14" s="235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8">
        <v>2</v>
      </c>
      <c r="B15" s="229" t="s">
        <v>117</v>
      </c>
      <c r="C15" s="242" t="s">
        <v>118</v>
      </c>
      <c r="D15" s="230" t="s">
        <v>106</v>
      </c>
      <c r="E15" s="231">
        <v>65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 t="s">
        <v>107</v>
      </c>
      <c r="S15" s="233" t="s">
        <v>108</v>
      </c>
      <c r="T15" s="234" t="s">
        <v>119</v>
      </c>
      <c r="U15" s="218">
        <v>0.114</v>
      </c>
      <c r="V15" s="218">
        <f>ROUND(E15*U15,2)</f>
        <v>7.41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110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6"/>
      <c r="B16" s="217"/>
      <c r="C16" s="243" t="s">
        <v>120</v>
      </c>
      <c r="D16" s="219"/>
      <c r="E16" s="220">
        <v>35</v>
      </c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112</v>
      </c>
      <c r="AH16" s="209">
        <v>5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3" t="s">
        <v>121</v>
      </c>
      <c r="D17" s="219"/>
      <c r="E17" s="220">
        <v>30</v>
      </c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112</v>
      </c>
      <c r="AH17" s="209">
        <v>5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6"/>
      <c r="B18" s="217"/>
      <c r="C18" s="244"/>
      <c r="D18" s="235"/>
      <c r="E18" s="235"/>
      <c r="F18" s="235"/>
      <c r="G18" s="235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116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28">
        <v>3</v>
      </c>
      <c r="B19" s="229" t="s">
        <v>122</v>
      </c>
      <c r="C19" s="242" t="s">
        <v>123</v>
      </c>
      <c r="D19" s="230" t="s">
        <v>106</v>
      </c>
      <c r="E19" s="231">
        <v>30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 t="s">
        <v>107</v>
      </c>
      <c r="S19" s="233" t="s">
        <v>108</v>
      </c>
      <c r="T19" s="234" t="s">
        <v>119</v>
      </c>
      <c r="U19" s="218">
        <v>0.155</v>
      </c>
      <c r="V19" s="218">
        <f>ROUND(E19*U19,2)</f>
        <v>4.6500000000000004</v>
      </c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6"/>
      <c r="B20" s="217"/>
      <c r="C20" s="243" t="s">
        <v>124</v>
      </c>
      <c r="D20" s="219"/>
      <c r="E20" s="220">
        <v>30</v>
      </c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112</v>
      </c>
      <c r="AH20" s="209">
        <v>5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4"/>
      <c r="D21" s="235"/>
      <c r="E21" s="235"/>
      <c r="F21" s="235"/>
      <c r="G21" s="235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116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22.5" outlineLevel="1" x14ac:dyDescent="0.2">
      <c r="A22" s="228">
        <v>4</v>
      </c>
      <c r="B22" s="229" t="s">
        <v>125</v>
      </c>
      <c r="C22" s="242" t="s">
        <v>126</v>
      </c>
      <c r="D22" s="230" t="s">
        <v>106</v>
      </c>
      <c r="E22" s="231">
        <v>555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2.0000000000000002E-5</v>
      </c>
      <c r="O22" s="233">
        <f>ROUND(E22*N22,2)</f>
        <v>0.01</v>
      </c>
      <c r="P22" s="233">
        <v>0</v>
      </c>
      <c r="Q22" s="233">
        <f>ROUND(E22*P22,2)</f>
        <v>0</v>
      </c>
      <c r="R22" s="233" t="s">
        <v>127</v>
      </c>
      <c r="S22" s="233" t="s">
        <v>108</v>
      </c>
      <c r="T22" s="234" t="s">
        <v>108</v>
      </c>
      <c r="U22" s="218">
        <v>0</v>
      </c>
      <c r="V22" s="218">
        <f>ROUND(E22*U22,2)</f>
        <v>0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128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3" t="s">
        <v>129</v>
      </c>
      <c r="D23" s="219"/>
      <c r="E23" s="220">
        <v>555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112</v>
      </c>
      <c r="AH23" s="209">
        <v>5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4"/>
      <c r="D24" s="235"/>
      <c r="E24" s="235"/>
      <c r="F24" s="235"/>
      <c r="G24" s="235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ht="22.5" outlineLevel="1" x14ac:dyDescent="0.2">
      <c r="A25" s="228">
        <v>5</v>
      </c>
      <c r="B25" s="229" t="s">
        <v>130</v>
      </c>
      <c r="C25" s="242" t="s">
        <v>131</v>
      </c>
      <c r="D25" s="230" t="s">
        <v>106</v>
      </c>
      <c r="E25" s="231">
        <v>60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3.0000000000000001E-5</v>
      </c>
      <c r="O25" s="233">
        <f>ROUND(E25*N25,2)</f>
        <v>0</v>
      </c>
      <c r="P25" s="233">
        <v>0</v>
      </c>
      <c r="Q25" s="233">
        <f>ROUND(E25*P25,2)</f>
        <v>0</v>
      </c>
      <c r="R25" s="233" t="s">
        <v>127</v>
      </c>
      <c r="S25" s="233" t="s">
        <v>108</v>
      </c>
      <c r="T25" s="234" t="s">
        <v>108</v>
      </c>
      <c r="U25" s="218">
        <v>0</v>
      </c>
      <c r="V25" s="218">
        <f>ROUND(E25*U25,2)</f>
        <v>0</v>
      </c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128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6"/>
      <c r="B26" s="217"/>
      <c r="C26" s="243" t="s">
        <v>132</v>
      </c>
      <c r="D26" s="219"/>
      <c r="E26" s="220">
        <v>60</v>
      </c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112</v>
      </c>
      <c r="AH26" s="209">
        <v>5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4"/>
      <c r="D27" s="235"/>
      <c r="E27" s="235"/>
      <c r="F27" s="235"/>
      <c r="G27" s="235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116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28">
        <v>6</v>
      </c>
      <c r="B28" s="229" t="s">
        <v>133</v>
      </c>
      <c r="C28" s="242" t="s">
        <v>134</v>
      </c>
      <c r="D28" s="230" t="s">
        <v>106</v>
      </c>
      <c r="E28" s="231">
        <v>75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4.0000000000000003E-5</v>
      </c>
      <c r="O28" s="233">
        <f>ROUND(E28*N28,2)</f>
        <v>0</v>
      </c>
      <c r="P28" s="233">
        <v>0</v>
      </c>
      <c r="Q28" s="233">
        <f>ROUND(E28*P28,2)</f>
        <v>0</v>
      </c>
      <c r="R28" s="233" t="s">
        <v>127</v>
      </c>
      <c r="S28" s="233" t="s">
        <v>108</v>
      </c>
      <c r="T28" s="234" t="s">
        <v>108</v>
      </c>
      <c r="U28" s="218">
        <v>0</v>
      </c>
      <c r="V28" s="218">
        <f>ROUND(E28*U28,2)</f>
        <v>0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128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6"/>
      <c r="B29" s="217"/>
      <c r="C29" s="243" t="s">
        <v>135</v>
      </c>
      <c r="D29" s="219"/>
      <c r="E29" s="220">
        <v>75</v>
      </c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112</v>
      </c>
      <c r="AH29" s="209">
        <v>5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44"/>
      <c r="D30" s="235"/>
      <c r="E30" s="235"/>
      <c r="F30" s="235"/>
      <c r="G30" s="235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116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ht="22.5" outlineLevel="1" x14ac:dyDescent="0.2">
      <c r="A31" s="228">
        <v>7</v>
      </c>
      <c r="B31" s="229" t="s">
        <v>136</v>
      </c>
      <c r="C31" s="242" t="s">
        <v>137</v>
      </c>
      <c r="D31" s="230" t="s">
        <v>106</v>
      </c>
      <c r="E31" s="231">
        <v>35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8.0000000000000007E-5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127</v>
      </c>
      <c r="S31" s="233" t="s">
        <v>108</v>
      </c>
      <c r="T31" s="234" t="s">
        <v>108</v>
      </c>
      <c r="U31" s="218">
        <v>0</v>
      </c>
      <c r="V31" s="218">
        <f>ROUND(E31*U31,2)</f>
        <v>0</v>
      </c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128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43" t="s">
        <v>138</v>
      </c>
      <c r="D32" s="219"/>
      <c r="E32" s="220">
        <v>35</v>
      </c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112</v>
      </c>
      <c r="AH32" s="209">
        <v>5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44"/>
      <c r="D33" s="235"/>
      <c r="E33" s="235"/>
      <c r="F33" s="235"/>
      <c r="G33" s="235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28">
        <v>8</v>
      </c>
      <c r="B34" s="229" t="s">
        <v>139</v>
      </c>
      <c r="C34" s="242" t="s">
        <v>140</v>
      </c>
      <c r="D34" s="230" t="s">
        <v>106</v>
      </c>
      <c r="E34" s="231">
        <v>35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9.0000000000000006E-5</v>
      </c>
      <c r="O34" s="233">
        <f>ROUND(E34*N34,2)</f>
        <v>0</v>
      </c>
      <c r="P34" s="233">
        <v>0</v>
      </c>
      <c r="Q34" s="233">
        <f>ROUND(E34*P34,2)</f>
        <v>0</v>
      </c>
      <c r="R34" s="233" t="s">
        <v>127</v>
      </c>
      <c r="S34" s="233" t="s">
        <v>108</v>
      </c>
      <c r="T34" s="234" t="s">
        <v>108</v>
      </c>
      <c r="U34" s="218">
        <v>0</v>
      </c>
      <c r="V34" s="218">
        <f>ROUND(E34*U34,2)</f>
        <v>0</v>
      </c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128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43" t="s">
        <v>141</v>
      </c>
      <c r="D35" s="219"/>
      <c r="E35" s="220">
        <v>35</v>
      </c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112</v>
      </c>
      <c r="AH35" s="209">
        <v>5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44"/>
      <c r="D36" s="235"/>
      <c r="E36" s="235"/>
      <c r="F36" s="235"/>
      <c r="G36" s="235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116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ht="22.5" outlineLevel="1" x14ac:dyDescent="0.2">
      <c r="A37" s="228">
        <v>9</v>
      </c>
      <c r="B37" s="229" t="s">
        <v>142</v>
      </c>
      <c r="C37" s="242" t="s">
        <v>143</v>
      </c>
      <c r="D37" s="230" t="s">
        <v>106</v>
      </c>
      <c r="E37" s="231">
        <v>30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1.4999999999999999E-4</v>
      </c>
      <c r="O37" s="233">
        <f>ROUND(E37*N37,2)</f>
        <v>0</v>
      </c>
      <c r="P37" s="233">
        <v>0</v>
      </c>
      <c r="Q37" s="233">
        <f>ROUND(E37*P37,2)</f>
        <v>0</v>
      </c>
      <c r="R37" s="233" t="s">
        <v>127</v>
      </c>
      <c r="S37" s="233" t="s">
        <v>108</v>
      </c>
      <c r="T37" s="234" t="s">
        <v>108</v>
      </c>
      <c r="U37" s="218">
        <v>0</v>
      </c>
      <c r="V37" s="218">
        <f>ROUND(E37*U37,2)</f>
        <v>0</v>
      </c>
      <c r="W37" s="21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128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43" t="s">
        <v>144</v>
      </c>
      <c r="D38" s="219"/>
      <c r="E38" s="220">
        <v>30</v>
      </c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112</v>
      </c>
      <c r="AH38" s="209">
        <v>5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44"/>
      <c r="D39" s="235"/>
      <c r="E39" s="235"/>
      <c r="F39" s="235"/>
      <c r="G39" s="235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116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ht="22.5" outlineLevel="1" x14ac:dyDescent="0.2">
      <c r="A40" s="228">
        <v>10</v>
      </c>
      <c r="B40" s="229" t="s">
        <v>145</v>
      </c>
      <c r="C40" s="242" t="s">
        <v>146</v>
      </c>
      <c r="D40" s="230" t="s">
        <v>106</v>
      </c>
      <c r="E40" s="231">
        <v>30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2.1000000000000001E-4</v>
      </c>
      <c r="O40" s="233">
        <f>ROUND(E40*N40,2)</f>
        <v>0.01</v>
      </c>
      <c r="P40" s="233">
        <v>0</v>
      </c>
      <c r="Q40" s="233">
        <f>ROUND(E40*P40,2)</f>
        <v>0</v>
      </c>
      <c r="R40" s="233" t="s">
        <v>127</v>
      </c>
      <c r="S40" s="233" t="s">
        <v>108</v>
      </c>
      <c r="T40" s="234" t="s">
        <v>108</v>
      </c>
      <c r="U40" s="218">
        <v>0</v>
      </c>
      <c r="V40" s="218">
        <f>ROUND(E40*U40,2)</f>
        <v>0</v>
      </c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128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43" t="s">
        <v>147</v>
      </c>
      <c r="D41" s="219"/>
      <c r="E41" s="220">
        <v>30</v>
      </c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112</v>
      </c>
      <c r="AH41" s="209">
        <v>5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44"/>
      <c r="D42" s="235"/>
      <c r="E42" s="235"/>
      <c r="F42" s="235"/>
      <c r="G42" s="235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116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28">
        <v>11</v>
      </c>
      <c r="B43" s="229" t="s">
        <v>148</v>
      </c>
      <c r="C43" s="242" t="s">
        <v>149</v>
      </c>
      <c r="D43" s="230" t="s">
        <v>150</v>
      </c>
      <c r="E43" s="231">
        <v>20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1E-4</v>
      </c>
      <c r="O43" s="233">
        <f>ROUND(E43*N43,2)</f>
        <v>0</v>
      </c>
      <c r="P43" s="233">
        <v>0</v>
      </c>
      <c r="Q43" s="233">
        <f>ROUND(E43*P43,2)</f>
        <v>0</v>
      </c>
      <c r="R43" s="233" t="s">
        <v>127</v>
      </c>
      <c r="S43" s="233" t="s">
        <v>108</v>
      </c>
      <c r="T43" s="234" t="s">
        <v>151</v>
      </c>
      <c r="U43" s="218">
        <v>0</v>
      </c>
      <c r="V43" s="218">
        <f>ROUND(E43*U43,2)</f>
        <v>0</v>
      </c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128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5"/>
      <c r="D44" s="236"/>
      <c r="E44" s="236"/>
      <c r="F44" s="236"/>
      <c r="G44" s="236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116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28">
        <v>12</v>
      </c>
      <c r="B45" s="229" t="s">
        <v>152</v>
      </c>
      <c r="C45" s="242" t="s">
        <v>153</v>
      </c>
      <c r="D45" s="230" t="s">
        <v>154</v>
      </c>
      <c r="E45" s="231">
        <v>5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1.5E-3</v>
      </c>
      <c r="O45" s="233">
        <f>ROUND(E45*N45,2)</f>
        <v>0.01</v>
      </c>
      <c r="P45" s="233">
        <v>0</v>
      </c>
      <c r="Q45" s="233">
        <f>ROUND(E45*P45,2)</f>
        <v>0</v>
      </c>
      <c r="R45" s="233"/>
      <c r="S45" s="233" t="s">
        <v>155</v>
      </c>
      <c r="T45" s="234" t="s">
        <v>119</v>
      </c>
      <c r="U45" s="218">
        <v>0</v>
      </c>
      <c r="V45" s="218">
        <f>ROUND(E45*U45,2)</f>
        <v>0</v>
      </c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128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45"/>
      <c r="D46" s="236"/>
      <c r="E46" s="236"/>
      <c r="F46" s="236"/>
      <c r="G46" s="236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116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28">
        <v>13</v>
      </c>
      <c r="B47" s="229" t="s">
        <v>156</v>
      </c>
      <c r="C47" s="242" t="s">
        <v>157</v>
      </c>
      <c r="D47" s="230" t="s">
        <v>158</v>
      </c>
      <c r="E47" s="231">
        <v>4.215E-2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 t="s">
        <v>159</v>
      </c>
      <c r="S47" s="233" t="s">
        <v>108</v>
      </c>
      <c r="T47" s="234" t="s">
        <v>119</v>
      </c>
      <c r="U47" s="218">
        <v>1.74</v>
      </c>
      <c r="V47" s="218">
        <f>ROUND(E47*U47,2)</f>
        <v>7.0000000000000007E-2</v>
      </c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160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46" t="s">
        <v>161</v>
      </c>
      <c r="D48" s="237"/>
      <c r="E48" s="237"/>
      <c r="F48" s="237"/>
      <c r="G48" s="237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162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16"/>
      <c r="B49" s="217"/>
      <c r="C49" s="244"/>
      <c r="D49" s="235"/>
      <c r="E49" s="235"/>
      <c r="F49" s="235"/>
      <c r="G49" s="235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116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x14ac:dyDescent="0.2">
      <c r="A50" s="222" t="s">
        <v>102</v>
      </c>
      <c r="B50" s="223" t="s">
        <v>59</v>
      </c>
      <c r="C50" s="241" t="s">
        <v>60</v>
      </c>
      <c r="D50" s="224"/>
      <c r="E50" s="225"/>
      <c r="F50" s="226"/>
      <c r="G50" s="226">
        <f>SUMIF(AG51:AG82,"&lt;&gt;NOR",G51:G82)</f>
        <v>0</v>
      </c>
      <c r="H50" s="226"/>
      <c r="I50" s="226">
        <f>SUM(I51:I82)</f>
        <v>0</v>
      </c>
      <c r="J50" s="226"/>
      <c r="K50" s="226">
        <f>SUM(K51:K82)</f>
        <v>0</v>
      </c>
      <c r="L50" s="226"/>
      <c r="M50" s="226">
        <f>SUM(M51:M82)</f>
        <v>0</v>
      </c>
      <c r="N50" s="226"/>
      <c r="O50" s="226">
        <f>SUM(O51:O82)</f>
        <v>0.01</v>
      </c>
      <c r="P50" s="226"/>
      <c r="Q50" s="226">
        <f>SUM(Q51:Q82)</f>
        <v>0</v>
      </c>
      <c r="R50" s="226"/>
      <c r="S50" s="226"/>
      <c r="T50" s="227"/>
      <c r="U50" s="221"/>
      <c r="V50" s="221">
        <f>SUM(V51:V82)</f>
        <v>9.6700000000000017</v>
      </c>
      <c r="W50" s="221"/>
      <c r="AG50" t="s">
        <v>103</v>
      </c>
    </row>
    <row r="51" spans="1:60" ht="22.5" outlineLevel="1" x14ac:dyDescent="0.2">
      <c r="A51" s="228">
        <v>14</v>
      </c>
      <c r="B51" s="229" t="s">
        <v>163</v>
      </c>
      <c r="C51" s="242" t="s">
        <v>164</v>
      </c>
      <c r="D51" s="230" t="s">
        <v>106</v>
      </c>
      <c r="E51" s="231">
        <v>15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6.8999999999999997E-4</v>
      </c>
      <c r="O51" s="233">
        <f>ROUND(E51*N51,2)</f>
        <v>0.01</v>
      </c>
      <c r="P51" s="233">
        <v>0</v>
      </c>
      <c r="Q51" s="233">
        <f>ROUND(E51*P51,2)</f>
        <v>0</v>
      </c>
      <c r="R51" s="233" t="s">
        <v>107</v>
      </c>
      <c r="S51" s="233" t="s">
        <v>108</v>
      </c>
      <c r="T51" s="234" t="s">
        <v>109</v>
      </c>
      <c r="U51" s="218">
        <v>0.33279999999999998</v>
      </c>
      <c r="V51" s="218">
        <f>ROUND(E51*U51,2)</f>
        <v>4.99</v>
      </c>
      <c r="W51" s="21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110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45"/>
      <c r="D52" s="236"/>
      <c r="E52" s="236"/>
      <c r="F52" s="236"/>
      <c r="G52" s="236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116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28">
        <v>15</v>
      </c>
      <c r="B53" s="229" t="s">
        <v>117</v>
      </c>
      <c r="C53" s="242" t="s">
        <v>118</v>
      </c>
      <c r="D53" s="230" t="s">
        <v>106</v>
      </c>
      <c r="E53" s="231">
        <v>15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 t="s">
        <v>107</v>
      </c>
      <c r="S53" s="233" t="s">
        <v>108</v>
      </c>
      <c r="T53" s="234" t="s">
        <v>109</v>
      </c>
      <c r="U53" s="218">
        <v>0.114</v>
      </c>
      <c r="V53" s="218">
        <f>ROUND(E53*U53,2)</f>
        <v>1.71</v>
      </c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110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43" t="s">
        <v>165</v>
      </c>
      <c r="D54" s="219"/>
      <c r="E54" s="220">
        <v>15</v>
      </c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112</v>
      </c>
      <c r="AH54" s="209">
        <v>5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44"/>
      <c r="D55" s="235"/>
      <c r="E55" s="235"/>
      <c r="F55" s="235"/>
      <c r="G55" s="235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116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28">
        <v>16</v>
      </c>
      <c r="B56" s="229" t="s">
        <v>166</v>
      </c>
      <c r="C56" s="242" t="s">
        <v>167</v>
      </c>
      <c r="D56" s="230" t="s">
        <v>150</v>
      </c>
      <c r="E56" s="231">
        <v>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4.0000000000000003E-5</v>
      </c>
      <c r="O56" s="233">
        <f>ROUND(E56*N56,2)</f>
        <v>0</v>
      </c>
      <c r="P56" s="233">
        <v>0</v>
      </c>
      <c r="Q56" s="233">
        <f>ROUND(E56*P56,2)</f>
        <v>0</v>
      </c>
      <c r="R56" s="233" t="s">
        <v>107</v>
      </c>
      <c r="S56" s="233" t="s">
        <v>108</v>
      </c>
      <c r="T56" s="234" t="s">
        <v>119</v>
      </c>
      <c r="U56" s="218">
        <v>0.14499999999999999</v>
      </c>
      <c r="V56" s="218">
        <f>ROUND(E56*U56,2)</f>
        <v>0.15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110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6"/>
      <c r="B57" s="217"/>
      <c r="C57" s="243" t="s">
        <v>168</v>
      </c>
      <c r="D57" s="219"/>
      <c r="E57" s="220">
        <v>1</v>
      </c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112</v>
      </c>
      <c r="AH57" s="209">
        <v>5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44"/>
      <c r="D58" s="235"/>
      <c r="E58" s="235"/>
      <c r="F58" s="235"/>
      <c r="G58" s="235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116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8">
        <v>17</v>
      </c>
      <c r="B59" s="229" t="s">
        <v>169</v>
      </c>
      <c r="C59" s="242" t="s">
        <v>170</v>
      </c>
      <c r="D59" s="230" t="s">
        <v>150</v>
      </c>
      <c r="E59" s="231">
        <v>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0</v>
      </c>
      <c r="O59" s="233">
        <f>ROUND(E59*N59,2)</f>
        <v>0</v>
      </c>
      <c r="P59" s="233">
        <v>0</v>
      </c>
      <c r="Q59" s="233">
        <f>ROUND(E59*P59,2)</f>
        <v>0</v>
      </c>
      <c r="R59" s="233" t="s">
        <v>107</v>
      </c>
      <c r="S59" s="233" t="s">
        <v>108</v>
      </c>
      <c r="T59" s="234" t="s">
        <v>109</v>
      </c>
      <c r="U59" s="218">
        <v>0.20699999999999999</v>
      </c>
      <c r="V59" s="218">
        <f>ROUND(E59*U59,2)</f>
        <v>0.62</v>
      </c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110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43" t="s">
        <v>171</v>
      </c>
      <c r="D60" s="219"/>
      <c r="E60" s="220">
        <v>1</v>
      </c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112</v>
      </c>
      <c r="AH60" s="209">
        <v>5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43" t="s">
        <v>172</v>
      </c>
      <c r="D61" s="219"/>
      <c r="E61" s="220">
        <v>1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112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6"/>
      <c r="B62" s="217"/>
      <c r="C62" s="243" t="s">
        <v>173</v>
      </c>
      <c r="D62" s="219"/>
      <c r="E62" s="220">
        <v>1</v>
      </c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112</v>
      </c>
      <c r="AH62" s="209">
        <v>5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44"/>
      <c r="D63" s="235"/>
      <c r="E63" s="235"/>
      <c r="F63" s="235"/>
      <c r="G63" s="235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116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28">
        <v>18</v>
      </c>
      <c r="B64" s="229" t="s">
        <v>174</v>
      </c>
      <c r="C64" s="242" t="s">
        <v>175</v>
      </c>
      <c r="D64" s="230" t="s">
        <v>106</v>
      </c>
      <c r="E64" s="231">
        <v>15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 t="s">
        <v>107</v>
      </c>
      <c r="S64" s="233" t="s">
        <v>108</v>
      </c>
      <c r="T64" s="234" t="s">
        <v>119</v>
      </c>
      <c r="U64" s="218">
        <v>2.9000000000000001E-2</v>
      </c>
      <c r="V64" s="218">
        <f>ROUND(E64*U64,2)</f>
        <v>0.44</v>
      </c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110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43" t="s">
        <v>165</v>
      </c>
      <c r="D65" s="219"/>
      <c r="E65" s="220">
        <v>15</v>
      </c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112</v>
      </c>
      <c r="AH65" s="209">
        <v>5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44"/>
      <c r="D66" s="235"/>
      <c r="E66" s="235"/>
      <c r="F66" s="235"/>
      <c r="G66" s="235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116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28">
        <v>19</v>
      </c>
      <c r="B67" s="229" t="s">
        <v>176</v>
      </c>
      <c r="C67" s="242" t="s">
        <v>177</v>
      </c>
      <c r="D67" s="230" t="s">
        <v>106</v>
      </c>
      <c r="E67" s="231">
        <v>15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1.0000000000000001E-5</v>
      </c>
      <c r="O67" s="233">
        <f>ROUND(E67*N67,2)</f>
        <v>0</v>
      </c>
      <c r="P67" s="233">
        <v>0</v>
      </c>
      <c r="Q67" s="233">
        <f>ROUND(E67*P67,2)</f>
        <v>0</v>
      </c>
      <c r="R67" s="233" t="s">
        <v>107</v>
      </c>
      <c r="S67" s="233" t="s">
        <v>108</v>
      </c>
      <c r="T67" s="234" t="s">
        <v>109</v>
      </c>
      <c r="U67" s="218">
        <v>6.2E-2</v>
      </c>
      <c r="V67" s="218">
        <f>ROUND(E67*U67,2)</f>
        <v>0.93</v>
      </c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110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/>
      <c r="B68" s="217"/>
      <c r="C68" s="243" t="s">
        <v>165</v>
      </c>
      <c r="D68" s="219"/>
      <c r="E68" s="220">
        <v>15</v>
      </c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112</v>
      </c>
      <c r="AH68" s="209">
        <v>5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44"/>
      <c r="D69" s="235"/>
      <c r="E69" s="235"/>
      <c r="F69" s="235"/>
      <c r="G69" s="235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116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ht="33.75" outlineLevel="1" x14ac:dyDescent="0.2">
      <c r="A70" s="228">
        <v>20</v>
      </c>
      <c r="B70" s="229" t="s">
        <v>178</v>
      </c>
      <c r="C70" s="242" t="s">
        <v>179</v>
      </c>
      <c r="D70" s="230" t="s">
        <v>150</v>
      </c>
      <c r="E70" s="231">
        <v>1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3">
        <v>6.3000000000000003E-4</v>
      </c>
      <c r="O70" s="233">
        <f>ROUND(E70*N70,2)</f>
        <v>0</v>
      </c>
      <c r="P70" s="233">
        <v>0</v>
      </c>
      <c r="Q70" s="233">
        <f>ROUND(E70*P70,2)</f>
        <v>0</v>
      </c>
      <c r="R70" s="233" t="s">
        <v>180</v>
      </c>
      <c r="S70" s="233" t="s">
        <v>108</v>
      </c>
      <c r="T70" s="234" t="s">
        <v>119</v>
      </c>
      <c r="U70" s="218">
        <v>0.38100000000000001</v>
      </c>
      <c r="V70" s="218">
        <f>ROUND(E70*U70,2)</f>
        <v>0.38</v>
      </c>
      <c r="W70" s="21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110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45"/>
      <c r="D71" s="236"/>
      <c r="E71" s="236"/>
      <c r="F71" s="236"/>
      <c r="G71" s="236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116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ht="22.5" outlineLevel="1" x14ac:dyDescent="0.2">
      <c r="A72" s="228">
        <v>21</v>
      </c>
      <c r="B72" s="229" t="s">
        <v>181</v>
      </c>
      <c r="C72" s="242" t="s">
        <v>182</v>
      </c>
      <c r="D72" s="230" t="s">
        <v>150</v>
      </c>
      <c r="E72" s="231">
        <v>1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2.5699999999999998E-3</v>
      </c>
      <c r="O72" s="233">
        <f>ROUND(E72*N72,2)</f>
        <v>0</v>
      </c>
      <c r="P72" s="233">
        <v>0</v>
      </c>
      <c r="Q72" s="233">
        <f>ROUND(E72*P72,2)</f>
        <v>0</v>
      </c>
      <c r="R72" s="233" t="s">
        <v>180</v>
      </c>
      <c r="S72" s="233" t="s">
        <v>108</v>
      </c>
      <c r="T72" s="234" t="s">
        <v>119</v>
      </c>
      <c r="U72" s="218">
        <v>0.433</v>
      </c>
      <c r="V72" s="218">
        <f>ROUND(E72*U72,2)</f>
        <v>0.43</v>
      </c>
      <c r="W72" s="21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110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45"/>
      <c r="D73" s="236"/>
      <c r="E73" s="236"/>
      <c r="F73" s="236"/>
      <c r="G73" s="236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116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28">
        <v>22</v>
      </c>
      <c r="B74" s="229" t="s">
        <v>183</v>
      </c>
      <c r="C74" s="242" t="s">
        <v>184</v>
      </c>
      <c r="D74" s="230" t="s">
        <v>150</v>
      </c>
      <c r="E74" s="231">
        <v>1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33">
        <v>3.1E-4</v>
      </c>
      <c r="O74" s="233">
        <f>ROUND(E74*N74,2)</f>
        <v>0</v>
      </c>
      <c r="P74" s="233">
        <v>0</v>
      </c>
      <c r="Q74" s="233">
        <f>ROUND(E74*P74,2)</f>
        <v>0</v>
      </c>
      <c r="R74" s="233" t="s">
        <v>127</v>
      </c>
      <c r="S74" s="233" t="s">
        <v>108</v>
      </c>
      <c r="T74" s="234" t="s">
        <v>108</v>
      </c>
      <c r="U74" s="218">
        <v>0</v>
      </c>
      <c r="V74" s="218">
        <f>ROUND(E74*U74,2)</f>
        <v>0</v>
      </c>
      <c r="W74" s="21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128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45"/>
      <c r="D75" s="236"/>
      <c r="E75" s="236"/>
      <c r="F75" s="236"/>
      <c r="G75" s="236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116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28">
        <v>23</v>
      </c>
      <c r="B76" s="229" t="s">
        <v>185</v>
      </c>
      <c r="C76" s="242" t="s">
        <v>186</v>
      </c>
      <c r="D76" s="230" t="s">
        <v>150</v>
      </c>
      <c r="E76" s="231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1.9000000000000001E-4</v>
      </c>
      <c r="O76" s="233">
        <f>ROUND(E76*N76,2)</f>
        <v>0</v>
      </c>
      <c r="P76" s="233">
        <v>0</v>
      </c>
      <c r="Q76" s="233">
        <f>ROUND(E76*P76,2)</f>
        <v>0</v>
      </c>
      <c r="R76" s="233" t="s">
        <v>127</v>
      </c>
      <c r="S76" s="233" t="s">
        <v>108</v>
      </c>
      <c r="T76" s="234" t="s">
        <v>151</v>
      </c>
      <c r="U76" s="218">
        <v>0</v>
      </c>
      <c r="V76" s="218">
        <f>ROUND(E76*U76,2)</f>
        <v>0</v>
      </c>
      <c r="W76" s="21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128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45"/>
      <c r="D77" s="236"/>
      <c r="E77" s="236"/>
      <c r="F77" s="236"/>
      <c r="G77" s="236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116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8">
        <v>24</v>
      </c>
      <c r="B78" s="229" t="s">
        <v>187</v>
      </c>
      <c r="C78" s="242" t="s">
        <v>188</v>
      </c>
      <c r="D78" s="230" t="s">
        <v>150</v>
      </c>
      <c r="E78" s="231">
        <v>1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2.3000000000000001E-4</v>
      </c>
      <c r="O78" s="233">
        <f>ROUND(E78*N78,2)</f>
        <v>0</v>
      </c>
      <c r="P78" s="233">
        <v>0</v>
      </c>
      <c r="Q78" s="233">
        <f>ROUND(E78*P78,2)</f>
        <v>0</v>
      </c>
      <c r="R78" s="233" t="s">
        <v>127</v>
      </c>
      <c r="S78" s="233" t="s">
        <v>108</v>
      </c>
      <c r="T78" s="234" t="s">
        <v>108</v>
      </c>
      <c r="U78" s="218">
        <v>0</v>
      </c>
      <c r="V78" s="218">
        <f>ROUND(E78*U78,2)</f>
        <v>0</v>
      </c>
      <c r="W78" s="21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128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45"/>
      <c r="D79" s="236"/>
      <c r="E79" s="236"/>
      <c r="F79" s="236"/>
      <c r="G79" s="236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116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28">
        <v>25</v>
      </c>
      <c r="B80" s="229" t="s">
        <v>189</v>
      </c>
      <c r="C80" s="242" t="s">
        <v>190</v>
      </c>
      <c r="D80" s="230" t="s">
        <v>158</v>
      </c>
      <c r="E80" s="231">
        <v>1.447E-2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3" t="s">
        <v>107</v>
      </c>
      <c r="S80" s="233" t="s">
        <v>108</v>
      </c>
      <c r="T80" s="234" t="s">
        <v>119</v>
      </c>
      <c r="U80" s="218">
        <v>1.327</v>
      </c>
      <c r="V80" s="218">
        <f>ROUND(E80*U80,2)</f>
        <v>0.02</v>
      </c>
      <c r="W80" s="21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160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46" t="s">
        <v>191</v>
      </c>
      <c r="D81" s="237"/>
      <c r="E81" s="237"/>
      <c r="F81" s="237"/>
      <c r="G81" s="237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162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4"/>
      <c r="D82" s="235"/>
      <c r="E82" s="235"/>
      <c r="F82" s="235"/>
      <c r="G82" s="235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116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x14ac:dyDescent="0.2">
      <c r="A83" s="222" t="s">
        <v>102</v>
      </c>
      <c r="B83" s="223" t="s">
        <v>61</v>
      </c>
      <c r="C83" s="241" t="s">
        <v>62</v>
      </c>
      <c r="D83" s="224"/>
      <c r="E83" s="225"/>
      <c r="F83" s="226"/>
      <c r="G83" s="226">
        <f>SUMIF(AG84:AG109,"&lt;&gt;NOR",G84:G109)</f>
        <v>0</v>
      </c>
      <c r="H83" s="226"/>
      <c r="I83" s="226">
        <f>SUM(I84:I109)</f>
        <v>0</v>
      </c>
      <c r="J83" s="226"/>
      <c r="K83" s="226">
        <f>SUM(K84:K109)</f>
        <v>0</v>
      </c>
      <c r="L83" s="226"/>
      <c r="M83" s="226">
        <f>SUM(M84:M109)</f>
        <v>0</v>
      </c>
      <c r="N83" s="226"/>
      <c r="O83" s="226">
        <f>SUM(O84:O109)</f>
        <v>0.13</v>
      </c>
      <c r="P83" s="226"/>
      <c r="Q83" s="226">
        <f>SUM(Q84:Q109)</f>
        <v>0</v>
      </c>
      <c r="R83" s="226"/>
      <c r="S83" s="226"/>
      <c r="T83" s="227"/>
      <c r="U83" s="221"/>
      <c r="V83" s="221">
        <f>SUM(V84:V109)</f>
        <v>17.880000000000003</v>
      </c>
      <c r="W83" s="221"/>
      <c r="AG83" t="s">
        <v>103</v>
      </c>
    </row>
    <row r="84" spans="1:60" outlineLevel="1" x14ac:dyDescent="0.2">
      <c r="A84" s="228">
        <v>26</v>
      </c>
      <c r="B84" s="229" t="s">
        <v>192</v>
      </c>
      <c r="C84" s="242" t="s">
        <v>193</v>
      </c>
      <c r="D84" s="230" t="s">
        <v>194</v>
      </c>
      <c r="E84" s="231">
        <v>2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7.3999999999999999E-4</v>
      </c>
      <c r="O84" s="233">
        <f>ROUND(E84*N84,2)</f>
        <v>0</v>
      </c>
      <c r="P84" s="233">
        <v>0</v>
      </c>
      <c r="Q84" s="233">
        <f>ROUND(E84*P84,2)</f>
        <v>0</v>
      </c>
      <c r="R84" s="233" t="s">
        <v>180</v>
      </c>
      <c r="S84" s="233" t="s">
        <v>108</v>
      </c>
      <c r="T84" s="234" t="s">
        <v>109</v>
      </c>
      <c r="U84" s="218">
        <v>8.2569999999999997</v>
      </c>
      <c r="V84" s="218">
        <f>ROUND(E84*U84,2)</f>
        <v>16.510000000000002</v>
      </c>
      <c r="W84" s="21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110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43" t="s">
        <v>195</v>
      </c>
      <c r="D85" s="219"/>
      <c r="E85" s="220">
        <v>2</v>
      </c>
      <c r="F85" s="218"/>
      <c r="G85" s="218"/>
      <c r="H85" s="218"/>
      <c r="I85" s="218"/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112</v>
      </c>
      <c r="AH85" s="209">
        <v>5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44"/>
      <c r="D86" s="235"/>
      <c r="E86" s="235"/>
      <c r="F86" s="235"/>
      <c r="G86" s="235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116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8">
        <v>27</v>
      </c>
      <c r="B87" s="229" t="s">
        <v>196</v>
      </c>
      <c r="C87" s="242" t="s">
        <v>197</v>
      </c>
      <c r="D87" s="230" t="s">
        <v>194</v>
      </c>
      <c r="E87" s="231">
        <v>2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21</v>
      </c>
      <c r="M87" s="233">
        <f>G87*(1+L87/100)</f>
        <v>0</v>
      </c>
      <c r="N87" s="233">
        <v>0.01</v>
      </c>
      <c r="O87" s="233">
        <f>ROUND(E87*N87,2)</f>
        <v>0.02</v>
      </c>
      <c r="P87" s="233">
        <v>0</v>
      </c>
      <c r="Q87" s="233">
        <f>ROUND(E87*P87,2)</f>
        <v>0</v>
      </c>
      <c r="R87" s="233"/>
      <c r="S87" s="233" t="s">
        <v>155</v>
      </c>
      <c r="T87" s="234" t="s">
        <v>119</v>
      </c>
      <c r="U87" s="218">
        <v>0</v>
      </c>
      <c r="V87" s="218">
        <f>ROUND(E87*U87,2)</f>
        <v>0</v>
      </c>
      <c r="W87" s="21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110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43" t="s">
        <v>195</v>
      </c>
      <c r="D88" s="219"/>
      <c r="E88" s="220">
        <v>2</v>
      </c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112</v>
      </c>
      <c r="AH88" s="209">
        <v>5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44"/>
      <c r="D89" s="235"/>
      <c r="E89" s="235"/>
      <c r="F89" s="235"/>
      <c r="G89" s="235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116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28">
        <v>28</v>
      </c>
      <c r="B90" s="229" t="s">
        <v>198</v>
      </c>
      <c r="C90" s="242" t="s">
        <v>199</v>
      </c>
      <c r="D90" s="230" t="s">
        <v>194</v>
      </c>
      <c r="E90" s="231">
        <v>2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 t="s">
        <v>155</v>
      </c>
      <c r="T90" s="234" t="s">
        <v>119</v>
      </c>
      <c r="U90" s="218">
        <v>0</v>
      </c>
      <c r="V90" s="218">
        <f>ROUND(E90*U90,2)</f>
        <v>0</v>
      </c>
      <c r="W90" s="21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110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43" t="s">
        <v>200</v>
      </c>
      <c r="D91" s="219"/>
      <c r="E91" s="220">
        <v>2</v>
      </c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112</v>
      </c>
      <c r="AH91" s="209">
        <v>5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44"/>
      <c r="D92" s="235"/>
      <c r="E92" s="235"/>
      <c r="F92" s="235"/>
      <c r="G92" s="235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116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8">
        <v>29</v>
      </c>
      <c r="B93" s="229" t="s">
        <v>201</v>
      </c>
      <c r="C93" s="242" t="s">
        <v>202</v>
      </c>
      <c r="D93" s="230" t="s">
        <v>154</v>
      </c>
      <c r="E93" s="231">
        <v>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5.0000000000000001E-3</v>
      </c>
      <c r="O93" s="233">
        <f>ROUND(E93*N93,2)</f>
        <v>0.01</v>
      </c>
      <c r="P93" s="233">
        <v>0</v>
      </c>
      <c r="Q93" s="233">
        <f>ROUND(E93*P93,2)</f>
        <v>0</v>
      </c>
      <c r="R93" s="233"/>
      <c r="S93" s="233" t="s">
        <v>155</v>
      </c>
      <c r="T93" s="234" t="s">
        <v>119</v>
      </c>
      <c r="U93" s="218">
        <v>0</v>
      </c>
      <c r="V93" s="218">
        <f>ROUND(E93*U93,2)</f>
        <v>0</v>
      </c>
      <c r="W93" s="21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128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47" t="s">
        <v>203</v>
      </c>
      <c r="D94" s="238"/>
      <c r="E94" s="238"/>
      <c r="F94" s="238"/>
      <c r="G94" s="23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204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43" t="s">
        <v>195</v>
      </c>
      <c r="D95" s="219"/>
      <c r="E95" s="220">
        <v>2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112</v>
      </c>
      <c r="AH95" s="209">
        <v>5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44"/>
      <c r="D96" s="235"/>
      <c r="E96" s="235"/>
      <c r="F96" s="235"/>
      <c r="G96" s="235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116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ht="22.5" outlineLevel="1" x14ac:dyDescent="0.2">
      <c r="A97" s="228">
        <v>30</v>
      </c>
      <c r="B97" s="229" t="s">
        <v>205</v>
      </c>
      <c r="C97" s="242" t="s">
        <v>206</v>
      </c>
      <c r="D97" s="230" t="s">
        <v>154</v>
      </c>
      <c r="E97" s="231">
        <v>2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33">
        <v>4.3999999999999997E-2</v>
      </c>
      <c r="O97" s="233">
        <f>ROUND(E97*N97,2)</f>
        <v>0.09</v>
      </c>
      <c r="P97" s="233">
        <v>0</v>
      </c>
      <c r="Q97" s="233">
        <f>ROUND(E97*P97,2)</f>
        <v>0</v>
      </c>
      <c r="R97" s="233"/>
      <c r="S97" s="233" t="s">
        <v>155</v>
      </c>
      <c r="T97" s="234" t="s">
        <v>119</v>
      </c>
      <c r="U97" s="218">
        <v>0</v>
      </c>
      <c r="V97" s="218">
        <f>ROUND(E97*U97,2)</f>
        <v>0</v>
      </c>
      <c r="W97" s="21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128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45"/>
      <c r="D98" s="236"/>
      <c r="E98" s="236"/>
      <c r="F98" s="236"/>
      <c r="G98" s="236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116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28">
        <v>31</v>
      </c>
      <c r="B99" s="229" t="s">
        <v>207</v>
      </c>
      <c r="C99" s="242" t="s">
        <v>208</v>
      </c>
      <c r="D99" s="230" t="s">
        <v>154</v>
      </c>
      <c r="E99" s="231">
        <v>6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33">
        <v>1E-3</v>
      </c>
      <c r="O99" s="233">
        <f>ROUND(E99*N99,2)</f>
        <v>0.01</v>
      </c>
      <c r="P99" s="233">
        <v>0</v>
      </c>
      <c r="Q99" s="233">
        <f>ROUND(E99*P99,2)</f>
        <v>0</v>
      </c>
      <c r="R99" s="233"/>
      <c r="S99" s="233" t="s">
        <v>155</v>
      </c>
      <c r="T99" s="234" t="s">
        <v>119</v>
      </c>
      <c r="U99" s="218">
        <v>0</v>
      </c>
      <c r="V99" s="218">
        <f>ROUND(E99*U99,2)</f>
        <v>0</v>
      </c>
      <c r="W99" s="21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128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45"/>
      <c r="D100" s="236"/>
      <c r="E100" s="236"/>
      <c r="F100" s="236"/>
      <c r="G100" s="236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116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28">
        <v>32</v>
      </c>
      <c r="B101" s="229" t="s">
        <v>209</v>
      </c>
      <c r="C101" s="242" t="s">
        <v>210</v>
      </c>
      <c r="D101" s="230" t="s">
        <v>154</v>
      </c>
      <c r="E101" s="231">
        <v>2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33">
        <v>1E-3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155</v>
      </c>
      <c r="T101" s="234" t="s">
        <v>119</v>
      </c>
      <c r="U101" s="218">
        <v>0</v>
      </c>
      <c r="V101" s="218">
        <f>ROUND(E101*U101,2)</f>
        <v>0</v>
      </c>
      <c r="W101" s="21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128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43" t="s">
        <v>195</v>
      </c>
      <c r="D102" s="219"/>
      <c r="E102" s="220">
        <v>2</v>
      </c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112</v>
      </c>
      <c r="AH102" s="209">
        <v>5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44"/>
      <c r="D103" s="235"/>
      <c r="E103" s="235"/>
      <c r="F103" s="235"/>
      <c r="G103" s="235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116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28">
        <v>33</v>
      </c>
      <c r="B104" s="229" t="s">
        <v>211</v>
      </c>
      <c r="C104" s="242" t="s">
        <v>212</v>
      </c>
      <c r="D104" s="230" t="s">
        <v>154</v>
      </c>
      <c r="E104" s="231">
        <v>2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33">
        <v>8.0000000000000004E-4</v>
      </c>
      <c r="O104" s="233">
        <f>ROUND(E104*N104,2)</f>
        <v>0</v>
      </c>
      <c r="P104" s="233">
        <v>0</v>
      </c>
      <c r="Q104" s="233">
        <f>ROUND(E104*P104,2)</f>
        <v>0</v>
      </c>
      <c r="R104" s="233"/>
      <c r="S104" s="233" t="s">
        <v>155</v>
      </c>
      <c r="T104" s="234" t="s">
        <v>119</v>
      </c>
      <c r="U104" s="218">
        <v>0</v>
      </c>
      <c r="V104" s="218">
        <f>ROUND(E104*U104,2)</f>
        <v>0</v>
      </c>
      <c r="W104" s="21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128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43" t="s">
        <v>195</v>
      </c>
      <c r="D105" s="219"/>
      <c r="E105" s="220">
        <v>2</v>
      </c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112</v>
      </c>
      <c r="AH105" s="209">
        <v>5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44"/>
      <c r="D106" s="235"/>
      <c r="E106" s="235"/>
      <c r="F106" s="235"/>
      <c r="G106" s="235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116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28">
        <v>34</v>
      </c>
      <c r="B107" s="229" t="s">
        <v>213</v>
      </c>
      <c r="C107" s="242" t="s">
        <v>214</v>
      </c>
      <c r="D107" s="230" t="s">
        <v>158</v>
      </c>
      <c r="E107" s="231">
        <v>0.12908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3" t="s">
        <v>180</v>
      </c>
      <c r="S107" s="233" t="s">
        <v>108</v>
      </c>
      <c r="T107" s="234" t="s">
        <v>119</v>
      </c>
      <c r="U107" s="218">
        <v>10.582000000000001</v>
      </c>
      <c r="V107" s="218">
        <f>ROUND(E107*U107,2)</f>
        <v>1.37</v>
      </c>
      <c r="W107" s="218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160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46" t="s">
        <v>191</v>
      </c>
      <c r="D108" s="237"/>
      <c r="E108" s="237"/>
      <c r="F108" s="237"/>
      <c r="G108" s="237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162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44"/>
      <c r="D109" s="235"/>
      <c r="E109" s="235"/>
      <c r="F109" s="235"/>
      <c r="G109" s="235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116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x14ac:dyDescent="0.2">
      <c r="A110" s="222" t="s">
        <v>102</v>
      </c>
      <c r="B110" s="223" t="s">
        <v>63</v>
      </c>
      <c r="C110" s="241" t="s">
        <v>64</v>
      </c>
      <c r="D110" s="224"/>
      <c r="E110" s="225"/>
      <c r="F110" s="226"/>
      <c r="G110" s="226">
        <f>SUMIF(AG111:AG192,"&lt;&gt;NOR",G111:G192)</f>
        <v>0</v>
      </c>
      <c r="H110" s="226"/>
      <c r="I110" s="226">
        <f>SUM(I111:I192)</f>
        <v>0</v>
      </c>
      <c r="J110" s="226"/>
      <c r="K110" s="226">
        <f>SUM(K111:K192)</f>
        <v>0</v>
      </c>
      <c r="L110" s="226"/>
      <c r="M110" s="226">
        <f>SUM(M111:M192)</f>
        <v>0</v>
      </c>
      <c r="N110" s="226"/>
      <c r="O110" s="226">
        <f>SUM(O111:O192)</f>
        <v>0.63000000000000012</v>
      </c>
      <c r="P110" s="226"/>
      <c r="Q110" s="226">
        <f>SUM(Q111:Q192)</f>
        <v>0</v>
      </c>
      <c r="R110" s="226"/>
      <c r="S110" s="226"/>
      <c r="T110" s="227"/>
      <c r="U110" s="221"/>
      <c r="V110" s="221">
        <f>SUM(V111:V192)</f>
        <v>18.29</v>
      </c>
      <c r="W110" s="221"/>
      <c r="AG110" t="s">
        <v>103</v>
      </c>
    </row>
    <row r="111" spans="1:60" ht="22.5" outlineLevel="1" x14ac:dyDescent="0.2">
      <c r="A111" s="228">
        <v>35</v>
      </c>
      <c r="B111" s="229" t="s">
        <v>215</v>
      </c>
      <c r="C111" s="242" t="s">
        <v>216</v>
      </c>
      <c r="D111" s="230" t="s">
        <v>150</v>
      </c>
      <c r="E111" s="231">
        <v>1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33">
        <v>6.5329999999999999E-2</v>
      </c>
      <c r="O111" s="233">
        <f>ROUND(E111*N111,2)</f>
        <v>7.0000000000000007E-2</v>
      </c>
      <c r="P111" s="233">
        <v>0</v>
      </c>
      <c r="Q111" s="233">
        <f>ROUND(E111*P111,2)</f>
        <v>0</v>
      </c>
      <c r="R111" s="233" t="s">
        <v>180</v>
      </c>
      <c r="S111" s="233" t="s">
        <v>108</v>
      </c>
      <c r="T111" s="234" t="s">
        <v>109</v>
      </c>
      <c r="U111" s="218">
        <v>0.84</v>
      </c>
      <c r="V111" s="218">
        <f>ROUND(E111*U111,2)</f>
        <v>0.84</v>
      </c>
      <c r="W111" s="218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110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45"/>
      <c r="D112" s="236"/>
      <c r="E112" s="236"/>
      <c r="F112" s="236"/>
      <c r="G112" s="236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116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ht="22.5" outlineLevel="1" x14ac:dyDescent="0.2">
      <c r="A113" s="228">
        <v>36</v>
      </c>
      <c r="B113" s="229" t="s">
        <v>217</v>
      </c>
      <c r="C113" s="242" t="s">
        <v>218</v>
      </c>
      <c r="D113" s="230" t="s">
        <v>150</v>
      </c>
      <c r="E113" s="231">
        <v>1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33">
        <v>2.2499999999999998E-3</v>
      </c>
      <c r="O113" s="233">
        <f>ROUND(E113*N113,2)</f>
        <v>0</v>
      </c>
      <c r="P113" s="233">
        <v>0</v>
      </c>
      <c r="Q113" s="233">
        <f>ROUND(E113*P113,2)</f>
        <v>0</v>
      </c>
      <c r="R113" s="233" t="s">
        <v>180</v>
      </c>
      <c r="S113" s="233" t="s">
        <v>108</v>
      </c>
      <c r="T113" s="234" t="s">
        <v>109</v>
      </c>
      <c r="U113" s="218">
        <v>6.8000000000000005E-2</v>
      </c>
      <c r="V113" s="218">
        <f>ROUND(E113*U113,2)</f>
        <v>7.0000000000000007E-2</v>
      </c>
      <c r="W113" s="218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110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45"/>
      <c r="D114" s="236"/>
      <c r="E114" s="236"/>
      <c r="F114" s="236"/>
      <c r="G114" s="236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116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28">
        <v>37</v>
      </c>
      <c r="B115" s="229" t="s">
        <v>219</v>
      </c>
      <c r="C115" s="242" t="s">
        <v>220</v>
      </c>
      <c r="D115" s="230" t="s">
        <v>194</v>
      </c>
      <c r="E115" s="231">
        <v>2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3">
        <v>9.3200000000000002E-3</v>
      </c>
      <c r="O115" s="233">
        <f>ROUND(E115*N115,2)</f>
        <v>0.02</v>
      </c>
      <c r="P115" s="233">
        <v>0</v>
      </c>
      <c r="Q115" s="233">
        <f>ROUND(E115*P115,2)</f>
        <v>0</v>
      </c>
      <c r="R115" s="233" t="s">
        <v>180</v>
      </c>
      <c r="S115" s="233" t="s">
        <v>108</v>
      </c>
      <c r="T115" s="234" t="s">
        <v>109</v>
      </c>
      <c r="U115" s="218">
        <v>5.7240000000000002</v>
      </c>
      <c r="V115" s="218">
        <f>ROUND(E115*U115,2)</f>
        <v>11.45</v>
      </c>
      <c r="W115" s="218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110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43" t="s">
        <v>221</v>
      </c>
      <c r="D116" s="219"/>
      <c r="E116" s="220">
        <v>1</v>
      </c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112</v>
      </c>
      <c r="AH116" s="209">
        <v>5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43" t="s">
        <v>222</v>
      </c>
      <c r="D117" s="219"/>
      <c r="E117" s="220">
        <v>1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112</v>
      </c>
      <c r="AH117" s="209">
        <v>5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44"/>
      <c r="D118" s="235"/>
      <c r="E118" s="235"/>
      <c r="F118" s="235"/>
      <c r="G118" s="235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116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28">
        <v>38</v>
      </c>
      <c r="B119" s="229" t="s">
        <v>223</v>
      </c>
      <c r="C119" s="242" t="s">
        <v>224</v>
      </c>
      <c r="D119" s="230" t="s">
        <v>194</v>
      </c>
      <c r="E119" s="231">
        <v>1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33">
        <v>4.7600000000000003E-3</v>
      </c>
      <c r="O119" s="233">
        <f>ROUND(E119*N119,2)</f>
        <v>0</v>
      </c>
      <c r="P119" s="233">
        <v>0</v>
      </c>
      <c r="Q119" s="233">
        <f>ROUND(E119*P119,2)</f>
        <v>0</v>
      </c>
      <c r="R119" s="233" t="s">
        <v>180</v>
      </c>
      <c r="S119" s="233" t="s">
        <v>108</v>
      </c>
      <c r="T119" s="234" t="s">
        <v>109</v>
      </c>
      <c r="U119" s="218">
        <v>0.83099999999999996</v>
      </c>
      <c r="V119" s="218">
        <f>ROUND(E119*U119,2)</f>
        <v>0.83</v>
      </c>
      <c r="W119" s="218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110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43" t="s">
        <v>225</v>
      </c>
      <c r="D120" s="219"/>
      <c r="E120" s="220">
        <v>1</v>
      </c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112</v>
      </c>
      <c r="AH120" s="209">
        <v>5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44"/>
      <c r="D121" s="235"/>
      <c r="E121" s="235"/>
      <c r="F121" s="235"/>
      <c r="G121" s="235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116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28">
        <v>39</v>
      </c>
      <c r="B122" s="229" t="s">
        <v>226</v>
      </c>
      <c r="C122" s="242" t="s">
        <v>227</v>
      </c>
      <c r="D122" s="230" t="s">
        <v>194</v>
      </c>
      <c r="E122" s="231">
        <v>1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1.6500000000000001E-2</v>
      </c>
      <c r="O122" s="233">
        <f>ROUND(E122*N122,2)</f>
        <v>0.02</v>
      </c>
      <c r="P122" s="233">
        <v>0</v>
      </c>
      <c r="Q122" s="233">
        <f>ROUND(E122*P122,2)</f>
        <v>0</v>
      </c>
      <c r="R122" s="233" t="s">
        <v>180</v>
      </c>
      <c r="S122" s="233" t="s">
        <v>108</v>
      </c>
      <c r="T122" s="234" t="s">
        <v>119</v>
      </c>
      <c r="U122" s="218">
        <v>1.788</v>
      </c>
      <c r="V122" s="218">
        <f>ROUND(E122*U122,2)</f>
        <v>1.79</v>
      </c>
      <c r="W122" s="218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110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43" t="s">
        <v>228</v>
      </c>
      <c r="D123" s="219"/>
      <c r="E123" s="220">
        <v>1</v>
      </c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112</v>
      </c>
      <c r="AH123" s="209">
        <v>5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44"/>
      <c r="D124" s="235"/>
      <c r="E124" s="235"/>
      <c r="F124" s="235"/>
      <c r="G124" s="235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116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28">
        <v>40</v>
      </c>
      <c r="B125" s="229" t="s">
        <v>229</v>
      </c>
      <c r="C125" s="242" t="s">
        <v>230</v>
      </c>
      <c r="D125" s="230" t="s">
        <v>154</v>
      </c>
      <c r="E125" s="231">
        <v>1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0</v>
      </c>
      <c r="O125" s="233">
        <f>ROUND(E125*N125,2)</f>
        <v>0</v>
      </c>
      <c r="P125" s="233">
        <v>0</v>
      </c>
      <c r="Q125" s="233">
        <f>ROUND(E125*P125,2)</f>
        <v>0</v>
      </c>
      <c r="R125" s="233" t="s">
        <v>180</v>
      </c>
      <c r="S125" s="233" t="s">
        <v>108</v>
      </c>
      <c r="T125" s="234" t="s">
        <v>119</v>
      </c>
      <c r="U125" s="218">
        <v>0.28100000000000003</v>
      </c>
      <c r="V125" s="218">
        <f>ROUND(E125*U125,2)</f>
        <v>0.28000000000000003</v>
      </c>
      <c r="W125" s="218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110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16"/>
      <c r="B126" s="217"/>
      <c r="C126" s="243" t="s">
        <v>231</v>
      </c>
      <c r="D126" s="219"/>
      <c r="E126" s="220">
        <v>1</v>
      </c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112</v>
      </c>
      <c r="AH126" s="209">
        <v>5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44"/>
      <c r="D127" s="235"/>
      <c r="E127" s="235"/>
      <c r="F127" s="235"/>
      <c r="G127" s="235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116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28">
        <v>41</v>
      </c>
      <c r="B128" s="229" t="s">
        <v>232</v>
      </c>
      <c r="C128" s="242" t="s">
        <v>233</v>
      </c>
      <c r="D128" s="230" t="s">
        <v>194</v>
      </c>
      <c r="E128" s="231">
        <v>1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33">
        <v>5.9000000000000003E-4</v>
      </c>
      <c r="O128" s="233">
        <f>ROUND(E128*N128,2)</f>
        <v>0</v>
      </c>
      <c r="P128" s="233">
        <v>0</v>
      </c>
      <c r="Q128" s="233">
        <f>ROUND(E128*P128,2)</f>
        <v>0</v>
      </c>
      <c r="R128" s="233" t="s">
        <v>180</v>
      </c>
      <c r="S128" s="233" t="s">
        <v>108</v>
      </c>
      <c r="T128" s="234" t="s">
        <v>119</v>
      </c>
      <c r="U128" s="218">
        <v>0.53</v>
      </c>
      <c r="V128" s="218">
        <f>ROUND(E128*U128,2)</f>
        <v>0.53</v>
      </c>
      <c r="W128" s="218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110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43" t="s">
        <v>234</v>
      </c>
      <c r="D129" s="219"/>
      <c r="E129" s="220">
        <v>1</v>
      </c>
      <c r="F129" s="218"/>
      <c r="G129" s="218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112</v>
      </c>
      <c r="AH129" s="209">
        <v>5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44"/>
      <c r="D130" s="235"/>
      <c r="E130" s="235"/>
      <c r="F130" s="235"/>
      <c r="G130" s="235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116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8">
        <v>42</v>
      </c>
      <c r="B131" s="229" t="s">
        <v>235</v>
      </c>
      <c r="C131" s="242" t="s">
        <v>236</v>
      </c>
      <c r="D131" s="230" t="s">
        <v>194</v>
      </c>
      <c r="E131" s="231">
        <v>1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21</v>
      </c>
      <c r="M131" s="233">
        <f>G131*(1+L131/100)</f>
        <v>0</v>
      </c>
      <c r="N131" s="233">
        <v>0</v>
      </c>
      <c r="O131" s="233">
        <f>ROUND(E131*N131,2)</f>
        <v>0</v>
      </c>
      <c r="P131" s="233">
        <v>0</v>
      </c>
      <c r="Q131" s="233">
        <f>ROUND(E131*P131,2)</f>
        <v>0</v>
      </c>
      <c r="R131" s="233"/>
      <c r="S131" s="233" t="s">
        <v>155</v>
      </c>
      <c r="T131" s="234" t="s">
        <v>119</v>
      </c>
      <c r="U131" s="218">
        <v>0</v>
      </c>
      <c r="V131" s="218">
        <f>ROUND(E131*U131,2)</f>
        <v>0</v>
      </c>
      <c r="W131" s="218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110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43" t="s">
        <v>237</v>
      </c>
      <c r="D132" s="219"/>
      <c r="E132" s="220">
        <v>1</v>
      </c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112</v>
      </c>
      <c r="AH132" s="209">
        <v>5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44"/>
      <c r="D133" s="235"/>
      <c r="E133" s="235"/>
      <c r="F133" s="235"/>
      <c r="G133" s="235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116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ht="22.5" outlineLevel="1" x14ac:dyDescent="0.2">
      <c r="A134" s="228">
        <v>43</v>
      </c>
      <c r="B134" s="229" t="s">
        <v>238</v>
      </c>
      <c r="C134" s="242" t="s">
        <v>239</v>
      </c>
      <c r="D134" s="230" t="s">
        <v>240</v>
      </c>
      <c r="E134" s="231">
        <v>4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3"/>
      <c r="S134" s="233" t="s">
        <v>155</v>
      </c>
      <c r="T134" s="234" t="s">
        <v>119</v>
      </c>
      <c r="U134" s="218">
        <v>0</v>
      </c>
      <c r="V134" s="218">
        <f>ROUND(E134*U134,2)</f>
        <v>0</v>
      </c>
      <c r="W134" s="218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128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45"/>
      <c r="D135" s="236"/>
      <c r="E135" s="236"/>
      <c r="F135" s="236"/>
      <c r="G135" s="236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116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28">
        <v>44</v>
      </c>
      <c r="B136" s="229" t="s">
        <v>241</v>
      </c>
      <c r="C136" s="242" t="s">
        <v>242</v>
      </c>
      <c r="D136" s="230" t="s">
        <v>240</v>
      </c>
      <c r="E136" s="231">
        <v>2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33">
        <v>0</v>
      </c>
      <c r="O136" s="233">
        <f>ROUND(E136*N136,2)</f>
        <v>0</v>
      </c>
      <c r="P136" s="233">
        <v>0</v>
      </c>
      <c r="Q136" s="233">
        <f>ROUND(E136*P136,2)</f>
        <v>0</v>
      </c>
      <c r="R136" s="233"/>
      <c r="S136" s="233" t="s">
        <v>155</v>
      </c>
      <c r="T136" s="234" t="s">
        <v>119</v>
      </c>
      <c r="U136" s="218">
        <v>0</v>
      </c>
      <c r="V136" s="218">
        <f>ROUND(E136*U136,2)</f>
        <v>0</v>
      </c>
      <c r="W136" s="218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128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45"/>
      <c r="D137" s="236"/>
      <c r="E137" s="236"/>
      <c r="F137" s="236"/>
      <c r="G137" s="236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116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28">
        <v>45</v>
      </c>
      <c r="B138" s="229" t="s">
        <v>243</v>
      </c>
      <c r="C138" s="242" t="s">
        <v>244</v>
      </c>
      <c r="D138" s="230" t="s">
        <v>240</v>
      </c>
      <c r="E138" s="231">
        <v>2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3"/>
      <c r="S138" s="233" t="s">
        <v>155</v>
      </c>
      <c r="T138" s="234" t="s">
        <v>119</v>
      </c>
      <c r="U138" s="218">
        <v>0</v>
      </c>
      <c r="V138" s="218">
        <f>ROUND(E138*U138,2)</f>
        <v>0</v>
      </c>
      <c r="W138" s="218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128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45"/>
      <c r="D139" s="236"/>
      <c r="E139" s="236"/>
      <c r="F139" s="236"/>
      <c r="G139" s="236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116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28">
        <v>46</v>
      </c>
      <c r="B140" s="229" t="s">
        <v>245</v>
      </c>
      <c r="C140" s="242" t="s">
        <v>246</v>
      </c>
      <c r="D140" s="230" t="s">
        <v>240</v>
      </c>
      <c r="E140" s="231">
        <v>2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33">
        <v>0</v>
      </c>
      <c r="O140" s="233">
        <f>ROUND(E140*N140,2)</f>
        <v>0</v>
      </c>
      <c r="P140" s="233">
        <v>0</v>
      </c>
      <c r="Q140" s="233">
        <f>ROUND(E140*P140,2)</f>
        <v>0</v>
      </c>
      <c r="R140" s="233"/>
      <c r="S140" s="233" t="s">
        <v>155</v>
      </c>
      <c r="T140" s="234" t="s">
        <v>119</v>
      </c>
      <c r="U140" s="218">
        <v>0</v>
      </c>
      <c r="V140" s="218">
        <f>ROUND(E140*U140,2)</f>
        <v>0</v>
      </c>
      <c r="W140" s="218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128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45"/>
      <c r="D141" s="236"/>
      <c r="E141" s="236"/>
      <c r="F141" s="236"/>
      <c r="G141" s="236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116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28">
        <v>47</v>
      </c>
      <c r="B142" s="229" t="s">
        <v>247</v>
      </c>
      <c r="C142" s="242" t="s">
        <v>248</v>
      </c>
      <c r="D142" s="230" t="s">
        <v>240</v>
      </c>
      <c r="E142" s="231">
        <v>2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3"/>
      <c r="S142" s="233" t="s">
        <v>155</v>
      </c>
      <c r="T142" s="234" t="s">
        <v>119</v>
      </c>
      <c r="U142" s="218">
        <v>0</v>
      </c>
      <c r="V142" s="218">
        <f>ROUND(E142*U142,2)</f>
        <v>0</v>
      </c>
      <c r="W142" s="218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128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45"/>
      <c r="D143" s="236"/>
      <c r="E143" s="236"/>
      <c r="F143" s="236"/>
      <c r="G143" s="236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116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28">
        <v>48</v>
      </c>
      <c r="B144" s="229" t="s">
        <v>249</v>
      </c>
      <c r="C144" s="242" t="s">
        <v>250</v>
      </c>
      <c r="D144" s="230" t="s">
        <v>240</v>
      </c>
      <c r="E144" s="231">
        <v>2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3"/>
      <c r="S144" s="233" t="s">
        <v>155</v>
      </c>
      <c r="T144" s="234" t="s">
        <v>119</v>
      </c>
      <c r="U144" s="218">
        <v>0</v>
      </c>
      <c r="V144" s="218">
        <f>ROUND(E144*U144,2)</f>
        <v>0</v>
      </c>
      <c r="W144" s="218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251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47" t="s">
        <v>577</v>
      </c>
      <c r="D145" s="238"/>
      <c r="E145" s="238"/>
      <c r="F145" s="238"/>
      <c r="G145" s="23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204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6"/>
      <c r="B146" s="217"/>
      <c r="C146" s="248" t="s">
        <v>578</v>
      </c>
      <c r="D146" s="239"/>
      <c r="E146" s="239"/>
      <c r="F146" s="239"/>
      <c r="G146" s="239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204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48" t="s">
        <v>252</v>
      </c>
      <c r="D147" s="239"/>
      <c r="E147" s="239"/>
      <c r="F147" s="239"/>
      <c r="G147" s="239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204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44"/>
      <c r="D148" s="235"/>
      <c r="E148" s="235"/>
      <c r="F148" s="235"/>
      <c r="G148" s="235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116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ht="33.75" outlineLevel="1" x14ac:dyDescent="0.2">
      <c r="A149" s="228">
        <v>49</v>
      </c>
      <c r="B149" s="229" t="s">
        <v>253</v>
      </c>
      <c r="C149" s="242" t="s">
        <v>254</v>
      </c>
      <c r="D149" s="230" t="s">
        <v>150</v>
      </c>
      <c r="E149" s="231">
        <v>1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33">
        <v>7.5999999999999998E-2</v>
      </c>
      <c r="O149" s="233">
        <f>ROUND(E149*N149,2)</f>
        <v>0.08</v>
      </c>
      <c r="P149" s="233">
        <v>0</v>
      </c>
      <c r="Q149" s="233">
        <f>ROUND(E149*P149,2)</f>
        <v>0</v>
      </c>
      <c r="R149" s="233" t="s">
        <v>127</v>
      </c>
      <c r="S149" s="233" t="s">
        <v>108</v>
      </c>
      <c r="T149" s="234" t="s">
        <v>119</v>
      </c>
      <c r="U149" s="218">
        <v>0</v>
      </c>
      <c r="V149" s="218">
        <f>ROUND(E149*U149,2)</f>
        <v>0</v>
      </c>
      <c r="W149" s="218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128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45"/>
      <c r="D150" s="236"/>
      <c r="E150" s="236"/>
      <c r="F150" s="236"/>
      <c r="G150" s="236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116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28">
        <v>50</v>
      </c>
      <c r="B151" s="229" t="s">
        <v>255</v>
      </c>
      <c r="C151" s="242" t="s">
        <v>256</v>
      </c>
      <c r="D151" s="230" t="s">
        <v>150</v>
      </c>
      <c r="E151" s="231">
        <v>1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3">
        <v>1.8E-3</v>
      </c>
      <c r="O151" s="233">
        <f>ROUND(E151*N151,2)</f>
        <v>0</v>
      </c>
      <c r="P151" s="233">
        <v>0</v>
      </c>
      <c r="Q151" s="233">
        <f>ROUND(E151*P151,2)</f>
        <v>0</v>
      </c>
      <c r="R151" s="233" t="s">
        <v>127</v>
      </c>
      <c r="S151" s="233" t="s">
        <v>108</v>
      </c>
      <c r="T151" s="234" t="s">
        <v>119</v>
      </c>
      <c r="U151" s="218">
        <v>0</v>
      </c>
      <c r="V151" s="218">
        <f>ROUND(E151*U151,2)</f>
        <v>0</v>
      </c>
      <c r="W151" s="218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128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45"/>
      <c r="D152" s="236"/>
      <c r="E152" s="236"/>
      <c r="F152" s="236"/>
      <c r="G152" s="236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116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ht="22.5" outlineLevel="1" x14ac:dyDescent="0.2">
      <c r="A153" s="228">
        <v>51</v>
      </c>
      <c r="B153" s="229" t="s">
        <v>257</v>
      </c>
      <c r="C153" s="242" t="s">
        <v>258</v>
      </c>
      <c r="D153" s="230" t="s">
        <v>154</v>
      </c>
      <c r="E153" s="231">
        <v>1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33">
        <v>4.4999999999999998E-2</v>
      </c>
      <c r="O153" s="233">
        <f>ROUND(E153*N153,2)</f>
        <v>0.05</v>
      </c>
      <c r="P153" s="233">
        <v>0</v>
      </c>
      <c r="Q153" s="233">
        <f>ROUND(E153*P153,2)</f>
        <v>0</v>
      </c>
      <c r="R153" s="233"/>
      <c r="S153" s="233" t="s">
        <v>155</v>
      </c>
      <c r="T153" s="234" t="s">
        <v>119</v>
      </c>
      <c r="U153" s="218">
        <v>0</v>
      </c>
      <c r="V153" s="218">
        <f>ROUND(E153*U153,2)</f>
        <v>0</v>
      </c>
      <c r="W153" s="218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128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6"/>
      <c r="B154" s="217"/>
      <c r="C154" s="247" t="s">
        <v>259</v>
      </c>
      <c r="D154" s="238"/>
      <c r="E154" s="238"/>
      <c r="F154" s="238"/>
      <c r="G154" s="23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204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16"/>
      <c r="B155" s="217"/>
      <c r="C155" s="248" t="s">
        <v>260</v>
      </c>
      <c r="D155" s="239"/>
      <c r="E155" s="239"/>
      <c r="F155" s="239"/>
      <c r="G155" s="239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204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48" t="s">
        <v>261</v>
      </c>
      <c r="D156" s="239"/>
      <c r="E156" s="239"/>
      <c r="F156" s="239"/>
      <c r="G156" s="239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204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48" t="s">
        <v>262</v>
      </c>
      <c r="D157" s="239"/>
      <c r="E157" s="239"/>
      <c r="F157" s="239"/>
      <c r="G157" s="239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204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8" t="s">
        <v>263</v>
      </c>
      <c r="D158" s="239"/>
      <c r="E158" s="239"/>
      <c r="F158" s="239"/>
      <c r="G158" s="239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204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16"/>
      <c r="B159" s="217"/>
      <c r="C159" s="248" t="s">
        <v>264</v>
      </c>
      <c r="D159" s="239"/>
      <c r="E159" s="239"/>
      <c r="F159" s="239"/>
      <c r="G159" s="239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204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48" t="s">
        <v>265</v>
      </c>
      <c r="D160" s="239"/>
      <c r="E160" s="239"/>
      <c r="F160" s="239"/>
      <c r="G160" s="239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204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48" t="s">
        <v>266</v>
      </c>
      <c r="D161" s="239"/>
      <c r="E161" s="239"/>
      <c r="F161" s="239"/>
      <c r="G161" s="239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204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44"/>
      <c r="D162" s="235"/>
      <c r="E162" s="235"/>
      <c r="F162" s="235"/>
      <c r="G162" s="235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116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28">
        <v>52</v>
      </c>
      <c r="B163" s="229" t="s">
        <v>267</v>
      </c>
      <c r="C163" s="242" t="s">
        <v>268</v>
      </c>
      <c r="D163" s="230" t="s">
        <v>154</v>
      </c>
      <c r="E163" s="231">
        <v>1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33">
        <v>0.02</v>
      </c>
      <c r="O163" s="233">
        <f>ROUND(E163*N163,2)</f>
        <v>0.02</v>
      </c>
      <c r="P163" s="233">
        <v>0</v>
      </c>
      <c r="Q163" s="233">
        <f>ROUND(E163*P163,2)</f>
        <v>0</v>
      </c>
      <c r="R163" s="233"/>
      <c r="S163" s="233" t="s">
        <v>155</v>
      </c>
      <c r="T163" s="234" t="s">
        <v>119</v>
      </c>
      <c r="U163" s="218">
        <v>0</v>
      </c>
      <c r="V163" s="218">
        <f>ROUND(E163*U163,2)</f>
        <v>0</v>
      </c>
      <c r="W163" s="218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128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5"/>
      <c r="D164" s="236"/>
      <c r="E164" s="236"/>
      <c r="F164" s="236"/>
      <c r="G164" s="236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116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8">
        <v>53</v>
      </c>
      <c r="B165" s="229" t="s">
        <v>269</v>
      </c>
      <c r="C165" s="242" t="s">
        <v>270</v>
      </c>
      <c r="D165" s="230" t="s">
        <v>154</v>
      </c>
      <c r="E165" s="231">
        <v>1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2.5000000000000001E-2</v>
      </c>
      <c r="O165" s="233">
        <f>ROUND(E165*N165,2)</f>
        <v>0.03</v>
      </c>
      <c r="P165" s="233">
        <v>0</v>
      </c>
      <c r="Q165" s="233">
        <f>ROUND(E165*P165,2)</f>
        <v>0</v>
      </c>
      <c r="R165" s="233"/>
      <c r="S165" s="233" t="s">
        <v>155</v>
      </c>
      <c r="T165" s="234" t="s">
        <v>119</v>
      </c>
      <c r="U165" s="218">
        <v>0</v>
      </c>
      <c r="V165" s="218">
        <f>ROUND(E165*U165,2)</f>
        <v>0</v>
      </c>
      <c r="W165" s="218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128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45"/>
      <c r="D166" s="236"/>
      <c r="E166" s="236"/>
      <c r="F166" s="236"/>
      <c r="G166" s="236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116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ht="22.5" outlineLevel="1" x14ac:dyDescent="0.2">
      <c r="A167" s="228">
        <v>54</v>
      </c>
      <c r="B167" s="229" t="s">
        <v>271</v>
      </c>
      <c r="C167" s="242" t="s">
        <v>272</v>
      </c>
      <c r="D167" s="230" t="s">
        <v>154</v>
      </c>
      <c r="E167" s="231">
        <v>1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33">
        <v>7.6999999999999999E-2</v>
      </c>
      <c r="O167" s="233">
        <f>ROUND(E167*N167,2)</f>
        <v>0.08</v>
      </c>
      <c r="P167" s="233">
        <v>0</v>
      </c>
      <c r="Q167" s="233">
        <f>ROUND(E167*P167,2)</f>
        <v>0</v>
      </c>
      <c r="R167" s="233"/>
      <c r="S167" s="233" t="s">
        <v>155</v>
      </c>
      <c r="T167" s="234" t="s">
        <v>119</v>
      </c>
      <c r="U167" s="218">
        <v>0</v>
      </c>
      <c r="V167" s="218">
        <f>ROUND(E167*U167,2)</f>
        <v>0</v>
      </c>
      <c r="W167" s="218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128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47" t="s">
        <v>273</v>
      </c>
      <c r="D168" s="238"/>
      <c r="E168" s="238"/>
      <c r="F168" s="238"/>
      <c r="G168" s="23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204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16"/>
      <c r="B169" s="217"/>
      <c r="C169" s="248" t="s">
        <v>274</v>
      </c>
      <c r="D169" s="239"/>
      <c r="E169" s="239"/>
      <c r="F169" s="239"/>
      <c r="G169" s="239"/>
      <c r="H169" s="218"/>
      <c r="I169" s="218"/>
      <c r="J169" s="218"/>
      <c r="K169" s="218"/>
      <c r="L169" s="218"/>
      <c r="M169" s="218"/>
      <c r="N169" s="218"/>
      <c r="O169" s="218"/>
      <c r="P169" s="218"/>
      <c r="Q169" s="218"/>
      <c r="R169" s="218"/>
      <c r="S169" s="218"/>
      <c r="T169" s="218"/>
      <c r="U169" s="218"/>
      <c r="V169" s="218"/>
      <c r="W169" s="218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204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6"/>
      <c r="B170" s="217"/>
      <c r="C170" s="248" t="s">
        <v>275</v>
      </c>
      <c r="D170" s="239"/>
      <c r="E170" s="239"/>
      <c r="F170" s="239"/>
      <c r="G170" s="239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204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48" t="s">
        <v>276</v>
      </c>
      <c r="D171" s="239"/>
      <c r="E171" s="239"/>
      <c r="F171" s="239"/>
      <c r="G171" s="239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204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44"/>
      <c r="D172" s="235"/>
      <c r="E172" s="235"/>
      <c r="F172" s="235"/>
      <c r="G172" s="235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116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28">
        <v>55</v>
      </c>
      <c r="B173" s="229" t="s">
        <v>277</v>
      </c>
      <c r="C173" s="242" t="s">
        <v>278</v>
      </c>
      <c r="D173" s="230" t="s">
        <v>154</v>
      </c>
      <c r="E173" s="231">
        <v>1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33">
        <v>7.6999999999999999E-2</v>
      </c>
      <c r="O173" s="233">
        <f>ROUND(E173*N173,2)</f>
        <v>0.08</v>
      </c>
      <c r="P173" s="233">
        <v>0</v>
      </c>
      <c r="Q173" s="233">
        <f>ROUND(E173*P173,2)</f>
        <v>0</v>
      </c>
      <c r="R173" s="233"/>
      <c r="S173" s="233" t="s">
        <v>155</v>
      </c>
      <c r="T173" s="234" t="s">
        <v>119</v>
      </c>
      <c r="U173" s="218">
        <v>0</v>
      </c>
      <c r="V173" s="218">
        <f>ROUND(E173*U173,2)</f>
        <v>0</v>
      </c>
      <c r="W173" s="218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128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45"/>
      <c r="D174" s="236"/>
      <c r="E174" s="236"/>
      <c r="F174" s="236"/>
      <c r="G174" s="236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116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28">
        <v>56</v>
      </c>
      <c r="B175" s="229" t="s">
        <v>279</v>
      </c>
      <c r="C175" s="242" t="s">
        <v>280</v>
      </c>
      <c r="D175" s="230" t="s">
        <v>154</v>
      </c>
      <c r="E175" s="231">
        <v>1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3">
        <v>7.6999999999999999E-2</v>
      </c>
      <c r="O175" s="233">
        <f>ROUND(E175*N175,2)</f>
        <v>0.08</v>
      </c>
      <c r="P175" s="233">
        <v>0</v>
      </c>
      <c r="Q175" s="233">
        <f>ROUND(E175*P175,2)</f>
        <v>0</v>
      </c>
      <c r="R175" s="233"/>
      <c r="S175" s="233" t="s">
        <v>155</v>
      </c>
      <c r="T175" s="234" t="s">
        <v>119</v>
      </c>
      <c r="U175" s="218">
        <v>0</v>
      </c>
      <c r="V175" s="218">
        <f>ROUND(E175*U175,2)</f>
        <v>0</v>
      </c>
      <c r="W175" s="218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128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45"/>
      <c r="D176" s="236"/>
      <c r="E176" s="236"/>
      <c r="F176" s="236"/>
      <c r="G176" s="236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116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ht="22.5" outlineLevel="1" x14ac:dyDescent="0.2">
      <c r="A177" s="228">
        <v>57</v>
      </c>
      <c r="B177" s="229" t="s">
        <v>281</v>
      </c>
      <c r="C177" s="242" t="s">
        <v>282</v>
      </c>
      <c r="D177" s="230" t="s">
        <v>154</v>
      </c>
      <c r="E177" s="231">
        <v>1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33">
        <v>0.04</v>
      </c>
      <c r="O177" s="233">
        <f>ROUND(E177*N177,2)</f>
        <v>0.04</v>
      </c>
      <c r="P177" s="233">
        <v>0</v>
      </c>
      <c r="Q177" s="233">
        <f>ROUND(E177*P177,2)</f>
        <v>0</v>
      </c>
      <c r="R177" s="233"/>
      <c r="S177" s="233" t="s">
        <v>155</v>
      </c>
      <c r="T177" s="234" t="s">
        <v>119</v>
      </c>
      <c r="U177" s="218">
        <v>0</v>
      </c>
      <c r="V177" s="218">
        <f>ROUND(E177*U177,2)</f>
        <v>0</v>
      </c>
      <c r="W177" s="218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128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45"/>
      <c r="D178" s="236"/>
      <c r="E178" s="236"/>
      <c r="F178" s="236"/>
      <c r="G178" s="236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116</v>
      </c>
      <c r="AH178" s="209"/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28">
        <v>58</v>
      </c>
      <c r="B179" s="229" t="s">
        <v>283</v>
      </c>
      <c r="C179" s="242" t="s">
        <v>284</v>
      </c>
      <c r="D179" s="230" t="s">
        <v>154</v>
      </c>
      <c r="E179" s="231">
        <v>1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33">
        <v>2.5000000000000001E-3</v>
      </c>
      <c r="O179" s="233">
        <f>ROUND(E179*N179,2)</f>
        <v>0</v>
      </c>
      <c r="P179" s="233">
        <v>0</v>
      </c>
      <c r="Q179" s="233">
        <f>ROUND(E179*P179,2)</f>
        <v>0</v>
      </c>
      <c r="R179" s="233"/>
      <c r="S179" s="233" t="s">
        <v>155</v>
      </c>
      <c r="T179" s="234" t="s">
        <v>119</v>
      </c>
      <c r="U179" s="218">
        <v>0</v>
      </c>
      <c r="V179" s="218">
        <f>ROUND(E179*U179,2)</f>
        <v>0</v>
      </c>
      <c r="W179" s="218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128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16"/>
      <c r="B180" s="217"/>
      <c r="C180" s="245"/>
      <c r="D180" s="236"/>
      <c r="E180" s="236"/>
      <c r="F180" s="236"/>
      <c r="G180" s="236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116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ht="22.5" outlineLevel="1" x14ac:dyDescent="0.2">
      <c r="A181" s="228">
        <v>59</v>
      </c>
      <c r="B181" s="229" t="s">
        <v>285</v>
      </c>
      <c r="C181" s="242" t="s">
        <v>286</v>
      </c>
      <c r="D181" s="230" t="s">
        <v>154</v>
      </c>
      <c r="E181" s="231">
        <v>1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33">
        <v>0.05</v>
      </c>
      <c r="O181" s="233">
        <f>ROUND(E181*N181,2)</f>
        <v>0.05</v>
      </c>
      <c r="P181" s="233">
        <v>0</v>
      </c>
      <c r="Q181" s="233">
        <f>ROUND(E181*P181,2)</f>
        <v>0</v>
      </c>
      <c r="R181" s="233"/>
      <c r="S181" s="233" t="s">
        <v>155</v>
      </c>
      <c r="T181" s="234" t="s">
        <v>119</v>
      </c>
      <c r="U181" s="218">
        <v>0</v>
      </c>
      <c r="V181" s="218">
        <f>ROUND(E181*U181,2)</f>
        <v>0</v>
      </c>
      <c r="W181" s="218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128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6"/>
      <c r="B182" s="217"/>
      <c r="C182" s="245"/>
      <c r="D182" s="236"/>
      <c r="E182" s="236"/>
      <c r="F182" s="236"/>
      <c r="G182" s="236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116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28">
        <v>60</v>
      </c>
      <c r="B183" s="229" t="s">
        <v>287</v>
      </c>
      <c r="C183" s="242" t="s">
        <v>288</v>
      </c>
      <c r="D183" s="230" t="s">
        <v>154</v>
      </c>
      <c r="E183" s="231">
        <v>2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33">
        <v>7.0000000000000001E-3</v>
      </c>
      <c r="O183" s="233">
        <f>ROUND(E183*N183,2)</f>
        <v>0.01</v>
      </c>
      <c r="P183" s="233">
        <v>0</v>
      </c>
      <c r="Q183" s="233">
        <f>ROUND(E183*P183,2)</f>
        <v>0</v>
      </c>
      <c r="R183" s="233"/>
      <c r="S183" s="233" t="s">
        <v>155</v>
      </c>
      <c r="T183" s="234" t="s">
        <v>119</v>
      </c>
      <c r="U183" s="218">
        <v>0</v>
      </c>
      <c r="V183" s="218">
        <f>ROUND(E183*U183,2)</f>
        <v>0</v>
      </c>
      <c r="W183" s="218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128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16"/>
      <c r="B184" s="217"/>
      <c r="C184" s="245"/>
      <c r="D184" s="236"/>
      <c r="E184" s="236"/>
      <c r="F184" s="236"/>
      <c r="G184" s="236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116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ht="22.5" outlineLevel="1" x14ac:dyDescent="0.2">
      <c r="A185" s="228">
        <v>61</v>
      </c>
      <c r="B185" s="229" t="s">
        <v>289</v>
      </c>
      <c r="C185" s="242" t="s">
        <v>290</v>
      </c>
      <c r="D185" s="230" t="s">
        <v>154</v>
      </c>
      <c r="E185" s="231">
        <v>1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2.3800000000000002E-3</v>
      </c>
      <c r="O185" s="233">
        <f>ROUND(E185*N185,2)</f>
        <v>0</v>
      </c>
      <c r="P185" s="233">
        <v>0</v>
      </c>
      <c r="Q185" s="233">
        <f>ROUND(E185*P185,2)</f>
        <v>0</v>
      </c>
      <c r="R185" s="233"/>
      <c r="S185" s="233" t="s">
        <v>155</v>
      </c>
      <c r="T185" s="234" t="s">
        <v>119</v>
      </c>
      <c r="U185" s="218">
        <v>0</v>
      </c>
      <c r="V185" s="218">
        <f>ROUND(E185*U185,2)</f>
        <v>0</v>
      </c>
      <c r="W185" s="218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251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43" t="s">
        <v>291</v>
      </c>
      <c r="D186" s="219"/>
      <c r="E186" s="220">
        <v>1</v>
      </c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112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16"/>
      <c r="B187" s="217"/>
      <c r="C187" s="244"/>
      <c r="D187" s="235"/>
      <c r="E187" s="235"/>
      <c r="F187" s="235"/>
      <c r="G187" s="235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116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ht="22.5" outlineLevel="1" x14ac:dyDescent="0.2">
      <c r="A188" s="228">
        <v>62</v>
      </c>
      <c r="B188" s="229" t="s">
        <v>292</v>
      </c>
      <c r="C188" s="242" t="s">
        <v>293</v>
      </c>
      <c r="D188" s="230" t="s">
        <v>154</v>
      </c>
      <c r="E188" s="231">
        <v>1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33">
        <v>2.3800000000000002E-3</v>
      </c>
      <c r="O188" s="233">
        <f>ROUND(E188*N188,2)</f>
        <v>0</v>
      </c>
      <c r="P188" s="233">
        <v>0</v>
      </c>
      <c r="Q188" s="233">
        <f>ROUND(E188*P188,2)</f>
        <v>0</v>
      </c>
      <c r="R188" s="233"/>
      <c r="S188" s="233" t="s">
        <v>155</v>
      </c>
      <c r="T188" s="234" t="s">
        <v>119</v>
      </c>
      <c r="U188" s="218">
        <v>0</v>
      </c>
      <c r="V188" s="218">
        <f>ROUND(E188*U188,2)</f>
        <v>0</v>
      </c>
      <c r="W188" s="218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251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43" t="s">
        <v>294</v>
      </c>
      <c r="D189" s="219"/>
      <c r="E189" s="220">
        <v>1</v>
      </c>
      <c r="F189" s="218"/>
      <c r="G189" s="218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112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44"/>
      <c r="D190" s="235"/>
      <c r="E190" s="235"/>
      <c r="F190" s="235"/>
      <c r="G190" s="235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116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28">
        <v>63</v>
      </c>
      <c r="B191" s="229" t="s">
        <v>295</v>
      </c>
      <c r="C191" s="242" t="s">
        <v>296</v>
      </c>
      <c r="D191" s="230" t="s">
        <v>158</v>
      </c>
      <c r="E191" s="231">
        <v>0.61812999999999996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21</v>
      </c>
      <c r="M191" s="233">
        <f>G191*(1+L191/100)</f>
        <v>0</v>
      </c>
      <c r="N191" s="233">
        <v>0</v>
      </c>
      <c r="O191" s="233">
        <f>ROUND(E191*N191,2)</f>
        <v>0</v>
      </c>
      <c r="P191" s="233">
        <v>0</v>
      </c>
      <c r="Q191" s="233">
        <f>ROUND(E191*P191,2)</f>
        <v>0</v>
      </c>
      <c r="R191" s="233" t="s">
        <v>180</v>
      </c>
      <c r="S191" s="233" t="s">
        <v>108</v>
      </c>
      <c r="T191" s="234" t="s">
        <v>109</v>
      </c>
      <c r="U191" s="218">
        <v>4.0430000000000001</v>
      </c>
      <c r="V191" s="218">
        <f>ROUND(E191*U191,2)</f>
        <v>2.5</v>
      </c>
      <c r="W191" s="218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160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16"/>
      <c r="B192" s="217"/>
      <c r="C192" s="245"/>
      <c r="D192" s="236"/>
      <c r="E192" s="236"/>
      <c r="F192" s="236"/>
      <c r="G192" s="236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116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x14ac:dyDescent="0.2">
      <c r="A193" s="222" t="s">
        <v>102</v>
      </c>
      <c r="B193" s="223" t="s">
        <v>65</v>
      </c>
      <c r="C193" s="241" t="s">
        <v>66</v>
      </c>
      <c r="D193" s="224"/>
      <c r="E193" s="225"/>
      <c r="F193" s="226"/>
      <c r="G193" s="226">
        <f>SUMIF(AG194:AG256,"&lt;&gt;NOR",G194:G256)</f>
        <v>0</v>
      </c>
      <c r="H193" s="226"/>
      <c r="I193" s="226">
        <f>SUM(I194:I256)</f>
        <v>0</v>
      </c>
      <c r="J193" s="226"/>
      <c r="K193" s="226">
        <f>SUM(K194:K256)</f>
        <v>0</v>
      </c>
      <c r="L193" s="226"/>
      <c r="M193" s="226">
        <f>SUM(M194:M256)</f>
        <v>0</v>
      </c>
      <c r="N193" s="226"/>
      <c r="O193" s="226">
        <f>SUM(O194:O256)</f>
        <v>5.3299999999999992</v>
      </c>
      <c r="P193" s="226"/>
      <c r="Q193" s="226">
        <f>SUM(Q194:Q256)</f>
        <v>0</v>
      </c>
      <c r="R193" s="226"/>
      <c r="S193" s="226"/>
      <c r="T193" s="227"/>
      <c r="U193" s="221"/>
      <c r="V193" s="221">
        <f>SUM(V194:V256)</f>
        <v>371.19999999999993</v>
      </c>
      <c r="W193" s="221"/>
      <c r="AG193" t="s">
        <v>103</v>
      </c>
    </row>
    <row r="194" spans="1:60" ht="22.5" outlineLevel="1" x14ac:dyDescent="0.2">
      <c r="A194" s="228">
        <v>64</v>
      </c>
      <c r="B194" s="229" t="s">
        <v>297</v>
      </c>
      <c r="C194" s="242" t="s">
        <v>298</v>
      </c>
      <c r="D194" s="230" t="s">
        <v>150</v>
      </c>
      <c r="E194" s="231">
        <v>4</v>
      </c>
      <c r="F194" s="232"/>
      <c r="G194" s="233">
        <f>ROUND(E194*F194,2)</f>
        <v>0</v>
      </c>
      <c r="H194" s="232"/>
      <c r="I194" s="233">
        <f>ROUND(E194*H194,2)</f>
        <v>0</v>
      </c>
      <c r="J194" s="232"/>
      <c r="K194" s="233">
        <f>ROUND(E194*J194,2)</f>
        <v>0</v>
      </c>
      <c r="L194" s="233">
        <v>21</v>
      </c>
      <c r="M194" s="233">
        <f>G194*(1+L194/100)</f>
        <v>0</v>
      </c>
      <c r="N194" s="233">
        <v>1.14E-3</v>
      </c>
      <c r="O194" s="233">
        <f>ROUND(E194*N194,2)</f>
        <v>0</v>
      </c>
      <c r="P194" s="233">
        <v>0</v>
      </c>
      <c r="Q194" s="233">
        <f>ROUND(E194*P194,2)</f>
        <v>0</v>
      </c>
      <c r="R194" s="233" t="s">
        <v>180</v>
      </c>
      <c r="S194" s="233" t="s">
        <v>108</v>
      </c>
      <c r="T194" s="234" t="s">
        <v>119</v>
      </c>
      <c r="U194" s="218">
        <v>1.1020000000000001</v>
      </c>
      <c r="V194" s="218">
        <f>ROUND(E194*U194,2)</f>
        <v>4.41</v>
      </c>
      <c r="W194" s="218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110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45"/>
      <c r="D195" s="236"/>
      <c r="E195" s="236"/>
      <c r="F195" s="236"/>
      <c r="G195" s="236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116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ht="22.5" outlineLevel="1" x14ac:dyDescent="0.2">
      <c r="A196" s="228">
        <v>65</v>
      </c>
      <c r="B196" s="229" t="s">
        <v>299</v>
      </c>
      <c r="C196" s="242" t="s">
        <v>300</v>
      </c>
      <c r="D196" s="230" t="s">
        <v>106</v>
      </c>
      <c r="E196" s="231">
        <v>555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21</v>
      </c>
      <c r="M196" s="233">
        <f>G196*(1+L196/100)</f>
        <v>0</v>
      </c>
      <c r="N196" s="233">
        <v>5.9500000000000004E-3</v>
      </c>
      <c r="O196" s="233">
        <f>ROUND(E196*N196,2)</f>
        <v>3.3</v>
      </c>
      <c r="P196" s="233">
        <v>0</v>
      </c>
      <c r="Q196" s="233">
        <f>ROUND(E196*P196,2)</f>
        <v>0</v>
      </c>
      <c r="R196" s="233" t="s">
        <v>180</v>
      </c>
      <c r="S196" s="233" t="s">
        <v>108</v>
      </c>
      <c r="T196" s="234" t="s">
        <v>119</v>
      </c>
      <c r="U196" s="218">
        <v>0.41160000000000002</v>
      </c>
      <c r="V196" s="218">
        <f>ROUND(E196*U196,2)</f>
        <v>228.44</v>
      </c>
      <c r="W196" s="218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110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46" t="s">
        <v>301</v>
      </c>
      <c r="D197" s="237"/>
      <c r="E197" s="237"/>
      <c r="F197" s="237"/>
      <c r="G197" s="237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162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6"/>
      <c r="B198" s="217"/>
      <c r="C198" s="243" t="s">
        <v>129</v>
      </c>
      <c r="D198" s="219"/>
      <c r="E198" s="220">
        <v>555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112</v>
      </c>
      <c r="AH198" s="209">
        <v>5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16"/>
      <c r="B199" s="217"/>
      <c r="C199" s="244"/>
      <c r="D199" s="235"/>
      <c r="E199" s="235"/>
      <c r="F199" s="235"/>
      <c r="G199" s="235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116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22.5" outlineLevel="1" x14ac:dyDescent="0.2">
      <c r="A200" s="228">
        <v>66</v>
      </c>
      <c r="B200" s="229" t="s">
        <v>302</v>
      </c>
      <c r="C200" s="242" t="s">
        <v>303</v>
      </c>
      <c r="D200" s="230" t="s">
        <v>106</v>
      </c>
      <c r="E200" s="231">
        <v>60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33">
        <v>5.9699999999999996E-3</v>
      </c>
      <c r="O200" s="233">
        <f>ROUND(E200*N200,2)</f>
        <v>0.36</v>
      </c>
      <c r="P200" s="233">
        <v>0</v>
      </c>
      <c r="Q200" s="233">
        <f>ROUND(E200*P200,2)</f>
        <v>0</v>
      </c>
      <c r="R200" s="233" t="s">
        <v>180</v>
      </c>
      <c r="S200" s="233" t="s">
        <v>108</v>
      </c>
      <c r="T200" s="234" t="s">
        <v>119</v>
      </c>
      <c r="U200" s="218">
        <v>0.42159999999999997</v>
      </c>
      <c r="V200" s="218">
        <f>ROUND(E200*U200,2)</f>
        <v>25.3</v>
      </c>
      <c r="W200" s="218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110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46" t="s">
        <v>301</v>
      </c>
      <c r="D201" s="237"/>
      <c r="E201" s="237"/>
      <c r="F201" s="237"/>
      <c r="G201" s="237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162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6"/>
      <c r="B202" s="217"/>
      <c r="C202" s="243" t="s">
        <v>132</v>
      </c>
      <c r="D202" s="219"/>
      <c r="E202" s="220">
        <v>60</v>
      </c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112</v>
      </c>
      <c r="AH202" s="209">
        <v>5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44"/>
      <c r="D203" s="235"/>
      <c r="E203" s="235"/>
      <c r="F203" s="235"/>
      <c r="G203" s="235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116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ht="22.5" outlineLevel="1" x14ac:dyDescent="0.2">
      <c r="A204" s="228">
        <v>67</v>
      </c>
      <c r="B204" s="229" t="s">
        <v>304</v>
      </c>
      <c r="C204" s="242" t="s">
        <v>305</v>
      </c>
      <c r="D204" s="230" t="s">
        <v>106</v>
      </c>
      <c r="E204" s="231">
        <v>75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33">
        <v>5.9800000000000001E-3</v>
      </c>
      <c r="O204" s="233">
        <f>ROUND(E204*N204,2)</f>
        <v>0.45</v>
      </c>
      <c r="P204" s="233">
        <v>0</v>
      </c>
      <c r="Q204" s="233">
        <f>ROUND(E204*P204,2)</f>
        <v>0</v>
      </c>
      <c r="R204" s="233" t="s">
        <v>180</v>
      </c>
      <c r="S204" s="233" t="s">
        <v>108</v>
      </c>
      <c r="T204" s="234" t="s">
        <v>119</v>
      </c>
      <c r="U204" s="218">
        <v>0.43159999999999998</v>
      </c>
      <c r="V204" s="218">
        <f>ROUND(E204*U204,2)</f>
        <v>32.369999999999997</v>
      </c>
      <c r="W204" s="218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110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16"/>
      <c r="B205" s="217"/>
      <c r="C205" s="246" t="s">
        <v>301</v>
      </c>
      <c r="D205" s="237"/>
      <c r="E205" s="237"/>
      <c r="F205" s="237"/>
      <c r="G205" s="237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162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6"/>
      <c r="B206" s="217"/>
      <c r="C206" s="243" t="s">
        <v>135</v>
      </c>
      <c r="D206" s="219"/>
      <c r="E206" s="220">
        <v>75</v>
      </c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112</v>
      </c>
      <c r="AH206" s="209">
        <v>5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16"/>
      <c r="B207" s="217"/>
      <c r="C207" s="244"/>
      <c r="D207" s="235"/>
      <c r="E207" s="235"/>
      <c r="F207" s="235"/>
      <c r="G207" s="235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116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ht="22.5" outlineLevel="1" x14ac:dyDescent="0.2">
      <c r="A208" s="228">
        <v>68</v>
      </c>
      <c r="B208" s="229" t="s">
        <v>306</v>
      </c>
      <c r="C208" s="242" t="s">
        <v>307</v>
      </c>
      <c r="D208" s="230" t="s">
        <v>106</v>
      </c>
      <c r="E208" s="231">
        <v>35</v>
      </c>
      <c r="F208" s="232"/>
      <c r="G208" s="233">
        <f>ROUND(E208*F208,2)</f>
        <v>0</v>
      </c>
      <c r="H208" s="232"/>
      <c r="I208" s="233">
        <f>ROUND(E208*H208,2)</f>
        <v>0</v>
      </c>
      <c r="J208" s="232"/>
      <c r="K208" s="233">
        <f>ROUND(E208*J208,2)</f>
        <v>0</v>
      </c>
      <c r="L208" s="233">
        <v>21</v>
      </c>
      <c r="M208" s="233">
        <f>G208*(1+L208/100)</f>
        <v>0</v>
      </c>
      <c r="N208" s="233">
        <v>5.0099999999999997E-3</v>
      </c>
      <c r="O208" s="233">
        <f>ROUND(E208*N208,2)</f>
        <v>0.18</v>
      </c>
      <c r="P208" s="233">
        <v>0</v>
      </c>
      <c r="Q208" s="233">
        <f>ROUND(E208*P208,2)</f>
        <v>0</v>
      </c>
      <c r="R208" s="233" t="s">
        <v>180</v>
      </c>
      <c r="S208" s="233" t="s">
        <v>108</v>
      </c>
      <c r="T208" s="234" t="s">
        <v>119</v>
      </c>
      <c r="U208" s="218">
        <v>0.44556000000000001</v>
      </c>
      <c r="V208" s="218">
        <f>ROUND(E208*U208,2)</f>
        <v>15.59</v>
      </c>
      <c r="W208" s="218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110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16"/>
      <c r="B209" s="217"/>
      <c r="C209" s="246" t="s">
        <v>301</v>
      </c>
      <c r="D209" s="237"/>
      <c r="E209" s="237"/>
      <c r="F209" s="237"/>
      <c r="G209" s="237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162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43" t="s">
        <v>138</v>
      </c>
      <c r="D210" s="219"/>
      <c r="E210" s="220">
        <v>35</v>
      </c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112</v>
      </c>
      <c r="AH210" s="209">
        <v>5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">
      <c r="A211" s="216"/>
      <c r="B211" s="217"/>
      <c r="C211" s="244"/>
      <c r="D211" s="235"/>
      <c r="E211" s="235"/>
      <c r="F211" s="235"/>
      <c r="G211" s="235"/>
      <c r="H211" s="218"/>
      <c r="I211" s="218"/>
      <c r="J211" s="218"/>
      <c r="K211" s="218"/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116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ht="22.5" outlineLevel="1" x14ac:dyDescent="0.2">
      <c r="A212" s="228">
        <v>69</v>
      </c>
      <c r="B212" s="229" t="s">
        <v>308</v>
      </c>
      <c r="C212" s="242" t="s">
        <v>309</v>
      </c>
      <c r="D212" s="230" t="s">
        <v>106</v>
      </c>
      <c r="E212" s="231">
        <v>35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21</v>
      </c>
      <c r="M212" s="233">
        <f>G212*(1+L212/100)</f>
        <v>0</v>
      </c>
      <c r="N212" s="233">
        <v>5.0200000000000002E-3</v>
      </c>
      <c r="O212" s="233">
        <f>ROUND(E212*N212,2)</f>
        <v>0.18</v>
      </c>
      <c r="P212" s="233">
        <v>0</v>
      </c>
      <c r="Q212" s="233">
        <f>ROUND(E212*P212,2)</f>
        <v>0</v>
      </c>
      <c r="R212" s="233" t="s">
        <v>180</v>
      </c>
      <c r="S212" s="233" t="s">
        <v>108</v>
      </c>
      <c r="T212" s="234" t="s">
        <v>109</v>
      </c>
      <c r="U212" s="218">
        <v>0.45556000000000002</v>
      </c>
      <c r="V212" s="218">
        <f>ROUND(E212*U212,2)</f>
        <v>15.94</v>
      </c>
      <c r="W212" s="218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110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46" t="s">
        <v>301</v>
      </c>
      <c r="D213" s="237"/>
      <c r="E213" s="237"/>
      <c r="F213" s="237"/>
      <c r="G213" s="237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162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16"/>
      <c r="B214" s="217"/>
      <c r="C214" s="243" t="s">
        <v>141</v>
      </c>
      <c r="D214" s="219"/>
      <c r="E214" s="220">
        <v>35</v>
      </c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112</v>
      </c>
      <c r="AH214" s="209">
        <v>5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44"/>
      <c r="D215" s="235"/>
      <c r="E215" s="235"/>
      <c r="F215" s="235"/>
      <c r="G215" s="235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116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ht="22.5" outlineLevel="1" x14ac:dyDescent="0.2">
      <c r="A216" s="228">
        <v>70</v>
      </c>
      <c r="B216" s="229" t="s">
        <v>310</v>
      </c>
      <c r="C216" s="242" t="s">
        <v>311</v>
      </c>
      <c r="D216" s="230" t="s">
        <v>106</v>
      </c>
      <c r="E216" s="231">
        <v>30</v>
      </c>
      <c r="F216" s="232"/>
      <c r="G216" s="233">
        <f>ROUND(E216*F216,2)</f>
        <v>0</v>
      </c>
      <c r="H216" s="232"/>
      <c r="I216" s="233">
        <f>ROUND(E216*H216,2)</f>
        <v>0</v>
      </c>
      <c r="J216" s="232"/>
      <c r="K216" s="233">
        <f>ROUND(E216*J216,2)</f>
        <v>0</v>
      </c>
      <c r="L216" s="233">
        <v>21</v>
      </c>
      <c r="M216" s="233">
        <f>G216*(1+L216/100)</f>
        <v>0</v>
      </c>
      <c r="N216" s="233">
        <v>5.0600000000000003E-3</v>
      </c>
      <c r="O216" s="233">
        <f>ROUND(E216*N216,2)</f>
        <v>0.15</v>
      </c>
      <c r="P216" s="233">
        <v>0</v>
      </c>
      <c r="Q216" s="233">
        <f>ROUND(E216*P216,2)</f>
        <v>0</v>
      </c>
      <c r="R216" s="233" t="s">
        <v>180</v>
      </c>
      <c r="S216" s="233" t="s">
        <v>108</v>
      </c>
      <c r="T216" s="234" t="s">
        <v>119</v>
      </c>
      <c r="U216" s="218">
        <v>0.47355999999999998</v>
      </c>
      <c r="V216" s="218">
        <f>ROUND(E216*U216,2)</f>
        <v>14.21</v>
      </c>
      <c r="W216" s="218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110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16"/>
      <c r="B217" s="217"/>
      <c r="C217" s="246" t="s">
        <v>301</v>
      </c>
      <c r="D217" s="237"/>
      <c r="E217" s="237"/>
      <c r="F217" s="237"/>
      <c r="G217" s="237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162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16"/>
      <c r="B218" s="217"/>
      <c r="C218" s="243" t="s">
        <v>144</v>
      </c>
      <c r="D218" s="219"/>
      <c r="E218" s="220">
        <v>30</v>
      </c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112</v>
      </c>
      <c r="AH218" s="209">
        <v>5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6"/>
      <c r="B219" s="217"/>
      <c r="C219" s="244"/>
      <c r="D219" s="235"/>
      <c r="E219" s="235"/>
      <c r="F219" s="235"/>
      <c r="G219" s="235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116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ht="22.5" outlineLevel="1" x14ac:dyDescent="0.2">
      <c r="A220" s="228">
        <v>71</v>
      </c>
      <c r="B220" s="229" t="s">
        <v>312</v>
      </c>
      <c r="C220" s="242" t="s">
        <v>313</v>
      </c>
      <c r="D220" s="230" t="s">
        <v>106</v>
      </c>
      <c r="E220" s="231">
        <v>30</v>
      </c>
      <c r="F220" s="232"/>
      <c r="G220" s="233">
        <f>ROUND(E220*F220,2)</f>
        <v>0</v>
      </c>
      <c r="H220" s="232"/>
      <c r="I220" s="233">
        <f>ROUND(E220*H220,2)</f>
        <v>0</v>
      </c>
      <c r="J220" s="232"/>
      <c r="K220" s="233">
        <f>ROUND(E220*J220,2)</f>
        <v>0</v>
      </c>
      <c r="L220" s="233">
        <v>21</v>
      </c>
      <c r="M220" s="233">
        <f>G220*(1+L220/100)</f>
        <v>0</v>
      </c>
      <c r="N220" s="233">
        <v>5.13E-3</v>
      </c>
      <c r="O220" s="233">
        <f>ROUND(E220*N220,2)</f>
        <v>0.15</v>
      </c>
      <c r="P220" s="233">
        <v>0</v>
      </c>
      <c r="Q220" s="233">
        <f>ROUND(E220*P220,2)</f>
        <v>0</v>
      </c>
      <c r="R220" s="233" t="s">
        <v>180</v>
      </c>
      <c r="S220" s="233" t="s">
        <v>108</v>
      </c>
      <c r="T220" s="234" t="s">
        <v>109</v>
      </c>
      <c r="U220" s="218">
        <v>0.48355999999999999</v>
      </c>
      <c r="V220" s="218">
        <f>ROUND(E220*U220,2)</f>
        <v>14.51</v>
      </c>
      <c r="W220" s="218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110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16"/>
      <c r="B221" s="217"/>
      <c r="C221" s="246" t="s">
        <v>301</v>
      </c>
      <c r="D221" s="237"/>
      <c r="E221" s="237"/>
      <c r="F221" s="237"/>
      <c r="G221" s="237"/>
      <c r="H221" s="218"/>
      <c r="I221" s="218"/>
      <c r="J221" s="218"/>
      <c r="K221" s="218"/>
      <c r="L221" s="218"/>
      <c r="M221" s="218"/>
      <c r="N221" s="218"/>
      <c r="O221" s="218"/>
      <c r="P221" s="218"/>
      <c r="Q221" s="218"/>
      <c r="R221" s="218"/>
      <c r="S221" s="218"/>
      <c r="T221" s="218"/>
      <c r="U221" s="218"/>
      <c r="V221" s="218"/>
      <c r="W221" s="218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162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6"/>
      <c r="B222" s="217"/>
      <c r="C222" s="243" t="s">
        <v>147</v>
      </c>
      <c r="D222" s="219"/>
      <c r="E222" s="220">
        <v>30</v>
      </c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112</v>
      </c>
      <c r="AH222" s="209">
        <v>5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44"/>
      <c r="D223" s="235"/>
      <c r="E223" s="235"/>
      <c r="F223" s="235"/>
      <c r="G223" s="235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116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28">
        <v>72</v>
      </c>
      <c r="B224" s="229" t="s">
        <v>314</v>
      </c>
      <c r="C224" s="242" t="s">
        <v>315</v>
      </c>
      <c r="D224" s="230" t="s">
        <v>316</v>
      </c>
      <c r="E224" s="231">
        <v>12</v>
      </c>
      <c r="F224" s="232"/>
      <c r="G224" s="233">
        <f>ROUND(E224*F224,2)</f>
        <v>0</v>
      </c>
      <c r="H224" s="232"/>
      <c r="I224" s="233">
        <f>ROUND(E224*H224,2)</f>
        <v>0</v>
      </c>
      <c r="J224" s="232"/>
      <c r="K224" s="233">
        <f>ROUND(E224*J224,2)</f>
        <v>0</v>
      </c>
      <c r="L224" s="233">
        <v>21</v>
      </c>
      <c r="M224" s="233">
        <f>G224*(1+L224/100)</f>
        <v>0</v>
      </c>
      <c r="N224" s="233">
        <v>0</v>
      </c>
      <c r="O224" s="233">
        <f>ROUND(E224*N224,2)</f>
        <v>0</v>
      </c>
      <c r="P224" s="233">
        <v>0</v>
      </c>
      <c r="Q224" s="233">
        <f>ROUND(E224*P224,2)</f>
        <v>0</v>
      </c>
      <c r="R224" s="233"/>
      <c r="S224" s="233" t="s">
        <v>155</v>
      </c>
      <c r="T224" s="234" t="s">
        <v>119</v>
      </c>
      <c r="U224" s="218">
        <v>0</v>
      </c>
      <c r="V224" s="218">
        <f>ROUND(E224*U224,2)</f>
        <v>0</v>
      </c>
      <c r="W224" s="218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110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45"/>
      <c r="D225" s="236"/>
      <c r="E225" s="236"/>
      <c r="F225" s="236"/>
      <c r="G225" s="236"/>
      <c r="H225" s="218"/>
      <c r="I225" s="218"/>
      <c r="J225" s="218"/>
      <c r="K225" s="218"/>
      <c r="L225" s="218"/>
      <c r="M225" s="218"/>
      <c r="N225" s="218"/>
      <c r="O225" s="218"/>
      <c r="P225" s="218"/>
      <c r="Q225" s="218"/>
      <c r="R225" s="218"/>
      <c r="S225" s="218"/>
      <c r="T225" s="218"/>
      <c r="U225" s="218"/>
      <c r="V225" s="218"/>
      <c r="W225" s="218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116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28">
        <v>73</v>
      </c>
      <c r="B226" s="229" t="s">
        <v>317</v>
      </c>
      <c r="C226" s="242" t="s">
        <v>318</v>
      </c>
      <c r="D226" s="230" t="s">
        <v>316</v>
      </c>
      <c r="E226" s="231">
        <v>4</v>
      </c>
      <c r="F226" s="232"/>
      <c r="G226" s="233">
        <f>ROUND(E226*F226,2)</f>
        <v>0</v>
      </c>
      <c r="H226" s="232"/>
      <c r="I226" s="233">
        <f>ROUND(E226*H226,2)</f>
        <v>0</v>
      </c>
      <c r="J226" s="232"/>
      <c r="K226" s="233">
        <f>ROUND(E226*J226,2)</f>
        <v>0</v>
      </c>
      <c r="L226" s="233">
        <v>21</v>
      </c>
      <c r="M226" s="233">
        <f>G226*(1+L226/100)</f>
        <v>0</v>
      </c>
      <c r="N226" s="233">
        <v>0</v>
      </c>
      <c r="O226" s="233">
        <f>ROUND(E226*N226,2)</f>
        <v>0</v>
      </c>
      <c r="P226" s="233">
        <v>0</v>
      </c>
      <c r="Q226" s="233">
        <f>ROUND(E226*P226,2)</f>
        <v>0</v>
      </c>
      <c r="R226" s="233"/>
      <c r="S226" s="233" t="s">
        <v>155</v>
      </c>
      <c r="T226" s="234" t="s">
        <v>119</v>
      </c>
      <c r="U226" s="218">
        <v>0</v>
      </c>
      <c r="V226" s="218">
        <f>ROUND(E226*U226,2)</f>
        <v>0</v>
      </c>
      <c r="W226" s="218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110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16"/>
      <c r="B227" s="217"/>
      <c r="C227" s="245"/>
      <c r="D227" s="236"/>
      <c r="E227" s="236"/>
      <c r="F227" s="236"/>
      <c r="G227" s="236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116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28">
        <v>74</v>
      </c>
      <c r="B228" s="229" t="s">
        <v>319</v>
      </c>
      <c r="C228" s="242" t="s">
        <v>320</v>
      </c>
      <c r="D228" s="230" t="s">
        <v>106</v>
      </c>
      <c r="E228" s="231">
        <v>820</v>
      </c>
      <c r="F228" s="232"/>
      <c r="G228" s="233">
        <f>ROUND(E228*F228,2)</f>
        <v>0</v>
      </c>
      <c r="H228" s="232"/>
      <c r="I228" s="233">
        <f>ROUND(E228*H228,2)</f>
        <v>0</v>
      </c>
      <c r="J228" s="232"/>
      <c r="K228" s="233">
        <f>ROUND(E228*J228,2)</f>
        <v>0</v>
      </c>
      <c r="L228" s="233">
        <v>21</v>
      </c>
      <c r="M228" s="233">
        <f>G228*(1+L228/100)</f>
        <v>0</v>
      </c>
      <c r="N228" s="233">
        <v>0</v>
      </c>
      <c r="O228" s="233">
        <f>ROUND(E228*N228,2)</f>
        <v>0</v>
      </c>
      <c r="P228" s="233">
        <v>0</v>
      </c>
      <c r="Q228" s="233">
        <f>ROUND(E228*P228,2)</f>
        <v>0</v>
      </c>
      <c r="R228" s="233"/>
      <c r="S228" s="233" t="s">
        <v>108</v>
      </c>
      <c r="T228" s="234" t="s">
        <v>119</v>
      </c>
      <c r="U228" s="218">
        <v>0</v>
      </c>
      <c r="V228" s="218">
        <f>ROUND(E228*U228,2)</f>
        <v>0</v>
      </c>
      <c r="W228" s="218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110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43" t="s">
        <v>321</v>
      </c>
      <c r="D229" s="219"/>
      <c r="E229" s="220">
        <v>555</v>
      </c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112</v>
      </c>
      <c r="AH229" s="209">
        <v>5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16"/>
      <c r="B230" s="217"/>
      <c r="C230" s="243" t="s">
        <v>322</v>
      </c>
      <c r="D230" s="219"/>
      <c r="E230" s="220">
        <v>60</v>
      </c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112</v>
      </c>
      <c r="AH230" s="209">
        <v>5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43" t="s">
        <v>323</v>
      </c>
      <c r="D231" s="219"/>
      <c r="E231" s="220">
        <v>75</v>
      </c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112</v>
      </c>
      <c r="AH231" s="209">
        <v>5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">
      <c r="A232" s="216"/>
      <c r="B232" s="217"/>
      <c r="C232" s="243" t="s">
        <v>324</v>
      </c>
      <c r="D232" s="219"/>
      <c r="E232" s="220">
        <v>35</v>
      </c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112</v>
      </c>
      <c r="AH232" s="209">
        <v>5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16"/>
      <c r="B233" s="217"/>
      <c r="C233" s="243" t="s">
        <v>325</v>
      </c>
      <c r="D233" s="219"/>
      <c r="E233" s="220">
        <v>35</v>
      </c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112</v>
      </c>
      <c r="AH233" s="209">
        <v>5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">
      <c r="A234" s="216"/>
      <c r="B234" s="217"/>
      <c r="C234" s="243" t="s">
        <v>326</v>
      </c>
      <c r="D234" s="219"/>
      <c r="E234" s="220">
        <v>30</v>
      </c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112</v>
      </c>
      <c r="AH234" s="209">
        <v>5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43" t="s">
        <v>327</v>
      </c>
      <c r="D235" s="219"/>
      <c r="E235" s="220">
        <v>30</v>
      </c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112</v>
      </c>
      <c r="AH235" s="209">
        <v>5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16"/>
      <c r="B236" s="217"/>
      <c r="C236" s="244"/>
      <c r="D236" s="235"/>
      <c r="E236" s="235"/>
      <c r="F236" s="235"/>
      <c r="G236" s="235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116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28">
        <v>75</v>
      </c>
      <c r="B237" s="229" t="s">
        <v>328</v>
      </c>
      <c r="C237" s="242" t="s">
        <v>329</v>
      </c>
      <c r="D237" s="230" t="s">
        <v>154</v>
      </c>
      <c r="E237" s="231">
        <v>6</v>
      </c>
      <c r="F237" s="232"/>
      <c r="G237" s="233">
        <f>ROUND(E237*F237,2)</f>
        <v>0</v>
      </c>
      <c r="H237" s="232"/>
      <c r="I237" s="233">
        <f>ROUND(E237*H237,2)</f>
        <v>0</v>
      </c>
      <c r="J237" s="232"/>
      <c r="K237" s="233">
        <f>ROUND(E237*J237,2)</f>
        <v>0</v>
      </c>
      <c r="L237" s="233">
        <v>21</v>
      </c>
      <c r="M237" s="233">
        <f>G237*(1+L237/100)</f>
        <v>0</v>
      </c>
      <c r="N237" s="233">
        <v>3.8999999999999999E-4</v>
      </c>
      <c r="O237" s="233">
        <f>ROUND(E237*N237,2)</f>
        <v>0</v>
      </c>
      <c r="P237" s="233">
        <v>0</v>
      </c>
      <c r="Q237" s="233">
        <f>ROUND(E237*P237,2)</f>
        <v>0</v>
      </c>
      <c r="R237" s="233"/>
      <c r="S237" s="233" t="s">
        <v>155</v>
      </c>
      <c r="T237" s="234" t="s">
        <v>119</v>
      </c>
      <c r="U237" s="218">
        <v>0.24199999999999999</v>
      </c>
      <c r="V237" s="218">
        <f>ROUND(E237*U237,2)</f>
        <v>1.45</v>
      </c>
      <c r="W237" s="218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110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16"/>
      <c r="B238" s="217"/>
      <c r="C238" s="245"/>
      <c r="D238" s="236"/>
      <c r="E238" s="236"/>
      <c r="F238" s="236"/>
      <c r="G238" s="236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116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ht="22.5" outlineLevel="1" x14ac:dyDescent="0.2">
      <c r="A239" s="228">
        <v>76</v>
      </c>
      <c r="B239" s="229" t="s">
        <v>330</v>
      </c>
      <c r="C239" s="242" t="s">
        <v>331</v>
      </c>
      <c r="D239" s="230" t="s">
        <v>106</v>
      </c>
      <c r="E239" s="231">
        <v>555</v>
      </c>
      <c r="F239" s="232"/>
      <c r="G239" s="233">
        <f>ROUND(E239*F239,2)</f>
        <v>0</v>
      </c>
      <c r="H239" s="232"/>
      <c r="I239" s="233">
        <f>ROUND(E239*H239,2)</f>
        <v>0</v>
      </c>
      <c r="J239" s="232"/>
      <c r="K239" s="233">
        <f>ROUND(E239*J239,2)</f>
        <v>0</v>
      </c>
      <c r="L239" s="233">
        <v>21</v>
      </c>
      <c r="M239" s="233">
        <f>G239*(1+L239/100)</f>
        <v>0</v>
      </c>
      <c r="N239" s="233">
        <v>3.8999999999999999E-4</v>
      </c>
      <c r="O239" s="233">
        <f>ROUND(E239*N239,2)</f>
        <v>0.22</v>
      </c>
      <c r="P239" s="233">
        <v>0</v>
      </c>
      <c r="Q239" s="233">
        <f>ROUND(E239*P239,2)</f>
        <v>0</v>
      </c>
      <c r="R239" s="233" t="s">
        <v>127</v>
      </c>
      <c r="S239" s="233" t="s">
        <v>108</v>
      </c>
      <c r="T239" s="234" t="s">
        <v>108</v>
      </c>
      <c r="U239" s="218">
        <v>0</v>
      </c>
      <c r="V239" s="218">
        <f>ROUND(E239*U239,2)</f>
        <v>0</v>
      </c>
      <c r="W239" s="218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128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16"/>
      <c r="B240" s="217"/>
      <c r="C240" s="245"/>
      <c r="D240" s="236"/>
      <c r="E240" s="236"/>
      <c r="F240" s="236"/>
      <c r="G240" s="236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116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ht="22.5" outlineLevel="1" x14ac:dyDescent="0.2">
      <c r="A241" s="228">
        <v>77</v>
      </c>
      <c r="B241" s="229" t="s">
        <v>332</v>
      </c>
      <c r="C241" s="242" t="s">
        <v>333</v>
      </c>
      <c r="D241" s="230" t="s">
        <v>106</v>
      </c>
      <c r="E241" s="231">
        <v>60</v>
      </c>
      <c r="F241" s="232"/>
      <c r="G241" s="233">
        <f>ROUND(E241*F241,2)</f>
        <v>0</v>
      </c>
      <c r="H241" s="232"/>
      <c r="I241" s="233">
        <f>ROUND(E241*H241,2)</f>
        <v>0</v>
      </c>
      <c r="J241" s="232"/>
      <c r="K241" s="233">
        <f>ROUND(E241*J241,2)</f>
        <v>0</v>
      </c>
      <c r="L241" s="233">
        <v>21</v>
      </c>
      <c r="M241" s="233">
        <f>G241*(1+L241/100)</f>
        <v>0</v>
      </c>
      <c r="N241" s="233">
        <v>4.8000000000000001E-4</v>
      </c>
      <c r="O241" s="233">
        <f>ROUND(E241*N241,2)</f>
        <v>0.03</v>
      </c>
      <c r="P241" s="233">
        <v>0</v>
      </c>
      <c r="Q241" s="233">
        <f>ROUND(E241*P241,2)</f>
        <v>0</v>
      </c>
      <c r="R241" s="233" t="s">
        <v>127</v>
      </c>
      <c r="S241" s="233" t="s">
        <v>108</v>
      </c>
      <c r="T241" s="234" t="s">
        <v>334</v>
      </c>
      <c r="U241" s="218">
        <v>0</v>
      </c>
      <c r="V241" s="218">
        <f>ROUND(E241*U241,2)</f>
        <v>0</v>
      </c>
      <c r="W241" s="218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128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16"/>
      <c r="B242" s="217"/>
      <c r="C242" s="245"/>
      <c r="D242" s="236"/>
      <c r="E242" s="236"/>
      <c r="F242" s="236"/>
      <c r="G242" s="236"/>
      <c r="H242" s="218"/>
      <c r="I242" s="218"/>
      <c r="J242" s="218"/>
      <c r="K242" s="218"/>
      <c r="L242" s="218"/>
      <c r="M242" s="218"/>
      <c r="N242" s="218"/>
      <c r="O242" s="218"/>
      <c r="P242" s="218"/>
      <c r="Q242" s="218"/>
      <c r="R242" s="218"/>
      <c r="S242" s="218"/>
      <c r="T242" s="218"/>
      <c r="U242" s="218"/>
      <c r="V242" s="218"/>
      <c r="W242" s="218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116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ht="22.5" outlineLevel="1" x14ac:dyDescent="0.2">
      <c r="A243" s="228">
        <v>78</v>
      </c>
      <c r="B243" s="229" t="s">
        <v>335</v>
      </c>
      <c r="C243" s="242" t="s">
        <v>336</v>
      </c>
      <c r="D243" s="230" t="s">
        <v>106</v>
      </c>
      <c r="E243" s="231">
        <v>75</v>
      </c>
      <c r="F243" s="232"/>
      <c r="G243" s="233">
        <f>ROUND(E243*F243,2)</f>
        <v>0</v>
      </c>
      <c r="H243" s="232"/>
      <c r="I243" s="233">
        <f>ROUND(E243*H243,2)</f>
        <v>0</v>
      </c>
      <c r="J243" s="232"/>
      <c r="K243" s="233">
        <f>ROUND(E243*J243,2)</f>
        <v>0</v>
      </c>
      <c r="L243" s="233">
        <v>21</v>
      </c>
      <c r="M243" s="233">
        <f>G243*(1+L243/100)</f>
        <v>0</v>
      </c>
      <c r="N243" s="233">
        <v>5.9000000000000003E-4</v>
      </c>
      <c r="O243" s="233">
        <f>ROUND(E243*N243,2)</f>
        <v>0.04</v>
      </c>
      <c r="P243" s="233">
        <v>0</v>
      </c>
      <c r="Q243" s="233">
        <f>ROUND(E243*P243,2)</f>
        <v>0</v>
      </c>
      <c r="R243" s="233" t="s">
        <v>127</v>
      </c>
      <c r="S243" s="233" t="s">
        <v>108</v>
      </c>
      <c r="T243" s="234" t="s">
        <v>119</v>
      </c>
      <c r="U243" s="218">
        <v>0</v>
      </c>
      <c r="V243" s="218">
        <f>ROUND(E243*U243,2)</f>
        <v>0</v>
      </c>
      <c r="W243" s="218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128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">
      <c r="A244" s="216"/>
      <c r="B244" s="217"/>
      <c r="C244" s="245"/>
      <c r="D244" s="236"/>
      <c r="E244" s="236"/>
      <c r="F244" s="236"/>
      <c r="G244" s="236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116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ht="22.5" outlineLevel="1" x14ac:dyDescent="0.2">
      <c r="A245" s="228">
        <v>79</v>
      </c>
      <c r="B245" s="229" t="s">
        <v>337</v>
      </c>
      <c r="C245" s="242" t="s">
        <v>338</v>
      </c>
      <c r="D245" s="230" t="s">
        <v>106</v>
      </c>
      <c r="E245" s="231">
        <v>35</v>
      </c>
      <c r="F245" s="232"/>
      <c r="G245" s="233">
        <f>ROUND(E245*F245,2)</f>
        <v>0</v>
      </c>
      <c r="H245" s="232"/>
      <c r="I245" s="233">
        <f>ROUND(E245*H245,2)</f>
        <v>0</v>
      </c>
      <c r="J245" s="232"/>
      <c r="K245" s="233">
        <f>ROUND(E245*J245,2)</f>
        <v>0</v>
      </c>
      <c r="L245" s="233">
        <v>21</v>
      </c>
      <c r="M245" s="233">
        <f>G245*(1+L245/100)</f>
        <v>0</v>
      </c>
      <c r="N245" s="233">
        <v>7.5000000000000002E-4</v>
      </c>
      <c r="O245" s="233">
        <f>ROUND(E245*N245,2)</f>
        <v>0.03</v>
      </c>
      <c r="P245" s="233">
        <v>0</v>
      </c>
      <c r="Q245" s="233">
        <f>ROUND(E245*P245,2)</f>
        <v>0</v>
      </c>
      <c r="R245" s="233" t="s">
        <v>127</v>
      </c>
      <c r="S245" s="233" t="s">
        <v>108</v>
      </c>
      <c r="T245" s="234" t="s">
        <v>119</v>
      </c>
      <c r="U245" s="218">
        <v>0</v>
      </c>
      <c r="V245" s="218">
        <f>ROUND(E245*U245,2)</f>
        <v>0</v>
      </c>
      <c r="W245" s="218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128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">
      <c r="A246" s="216"/>
      <c r="B246" s="217"/>
      <c r="C246" s="245"/>
      <c r="D246" s="236"/>
      <c r="E246" s="236"/>
      <c r="F246" s="236"/>
      <c r="G246" s="236"/>
      <c r="H246" s="218"/>
      <c r="I246" s="218"/>
      <c r="J246" s="218"/>
      <c r="K246" s="218"/>
      <c r="L246" s="218"/>
      <c r="M246" s="218"/>
      <c r="N246" s="218"/>
      <c r="O246" s="218"/>
      <c r="P246" s="218"/>
      <c r="Q246" s="218"/>
      <c r="R246" s="218"/>
      <c r="S246" s="218"/>
      <c r="T246" s="218"/>
      <c r="U246" s="218"/>
      <c r="V246" s="218"/>
      <c r="W246" s="218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116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ht="22.5" outlineLevel="1" x14ac:dyDescent="0.2">
      <c r="A247" s="228">
        <v>80</v>
      </c>
      <c r="B247" s="229" t="s">
        <v>339</v>
      </c>
      <c r="C247" s="242" t="s">
        <v>340</v>
      </c>
      <c r="D247" s="230" t="s">
        <v>106</v>
      </c>
      <c r="E247" s="231">
        <v>35</v>
      </c>
      <c r="F247" s="232"/>
      <c r="G247" s="233">
        <f>ROUND(E247*F247,2)</f>
        <v>0</v>
      </c>
      <c r="H247" s="232"/>
      <c r="I247" s="233">
        <f>ROUND(E247*H247,2)</f>
        <v>0</v>
      </c>
      <c r="J247" s="232"/>
      <c r="K247" s="233">
        <f>ROUND(E247*J247,2)</f>
        <v>0</v>
      </c>
      <c r="L247" s="233">
        <v>21</v>
      </c>
      <c r="M247" s="233">
        <f>G247*(1+L247/100)</f>
        <v>0</v>
      </c>
      <c r="N247" s="233">
        <v>1.41E-3</v>
      </c>
      <c r="O247" s="233">
        <f>ROUND(E247*N247,2)</f>
        <v>0.05</v>
      </c>
      <c r="P247" s="233">
        <v>0</v>
      </c>
      <c r="Q247" s="233">
        <f>ROUND(E247*P247,2)</f>
        <v>0</v>
      </c>
      <c r="R247" s="233" t="s">
        <v>127</v>
      </c>
      <c r="S247" s="233" t="s">
        <v>108</v>
      </c>
      <c r="T247" s="234" t="s">
        <v>108</v>
      </c>
      <c r="U247" s="218">
        <v>0</v>
      </c>
      <c r="V247" s="218">
        <f>ROUND(E247*U247,2)</f>
        <v>0</v>
      </c>
      <c r="W247" s="218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128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16"/>
      <c r="B248" s="217"/>
      <c r="C248" s="245"/>
      <c r="D248" s="236"/>
      <c r="E248" s="236"/>
      <c r="F248" s="236"/>
      <c r="G248" s="236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116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ht="22.5" outlineLevel="1" x14ac:dyDescent="0.2">
      <c r="A249" s="228">
        <v>81</v>
      </c>
      <c r="B249" s="229" t="s">
        <v>341</v>
      </c>
      <c r="C249" s="242" t="s">
        <v>342</v>
      </c>
      <c r="D249" s="230" t="s">
        <v>106</v>
      </c>
      <c r="E249" s="231">
        <v>30</v>
      </c>
      <c r="F249" s="232"/>
      <c r="G249" s="233">
        <f>ROUND(E249*F249,2)</f>
        <v>0</v>
      </c>
      <c r="H249" s="232"/>
      <c r="I249" s="233">
        <f>ROUND(E249*H249,2)</f>
        <v>0</v>
      </c>
      <c r="J249" s="232"/>
      <c r="K249" s="233">
        <f>ROUND(E249*J249,2)</f>
        <v>0</v>
      </c>
      <c r="L249" s="233">
        <v>21</v>
      </c>
      <c r="M249" s="233">
        <f>G249*(1+L249/100)</f>
        <v>0</v>
      </c>
      <c r="N249" s="233">
        <v>1.6999999999999999E-3</v>
      </c>
      <c r="O249" s="233">
        <f>ROUND(E249*N249,2)</f>
        <v>0.05</v>
      </c>
      <c r="P249" s="233">
        <v>0</v>
      </c>
      <c r="Q249" s="233">
        <f>ROUND(E249*P249,2)</f>
        <v>0</v>
      </c>
      <c r="R249" s="233" t="s">
        <v>127</v>
      </c>
      <c r="S249" s="233" t="s">
        <v>108</v>
      </c>
      <c r="T249" s="234" t="s">
        <v>334</v>
      </c>
      <c r="U249" s="218">
        <v>0</v>
      </c>
      <c r="V249" s="218">
        <f>ROUND(E249*U249,2)</f>
        <v>0</v>
      </c>
      <c r="W249" s="218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128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16"/>
      <c r="B250" s="217"/>
      <c r="C250" s="245"/>
      <c r="D250" s="236"/>
      <c r="E250" s="236"/>
      <c r="F250" s="236"/>
      <c r="G250" s="236"/>
      <c r="H250" s="218"/>
      <c r="I250" s="218"/>
      <c r="J250" s="218"/>
      <c r="K250" s="218"/>
      <c r="L250" s="218"/>
      <c r="M250" s="218"/>
      <c r="N250" s="218"/>
      <c r="O250" s="218"/>
      <c r="P250" s="218"/>
      <c r="Q250" s="218"/>
      <c r="R250" s="218"/>
      <c r="S250" s="218"/>
      <c r="T250" s="218"/>
      <c r="U250" s="218"/>
      <c r="V250" s="218"/>
      <c r="W250" s="218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116</v>
      </c>
      <c r="AH250" s="209"/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ht="22.5" outlineLevel="1" x14ac:dyDescent="0.2">
      <c r="A251" s="228">
        <v>82</v>
      </c>
      <c r="B251" s="229" t="s">
        <v>343</v>
      </c>
      <c r="C251" s="242" t="s">
        <v>344</v>
      </c>
      <c r="D251" s="230" t="s">
        <v>106</v>
      </c>
      <c r="E251" s="231">
        <v>30</v>
      </c>
      <c r="F251" s="232"/>
      <c r="G251" s="233">
        <f>ROUND(E251*F251,2)</f>
        <v>0</v>
      </c>
      <c r="H251" s="232"/>
      <c r="I251" s="233">
        <f>ROUND(E251*H251,2)</f>
        <v>0</v>
      </c>
      <c r="J251" s="232"/>
      <c r="K251" s="233">
        <f>ROUND(E251*J251,2)</f>
        <v>0</v>
      </c>
      <c r="L251" s="233">
        <v>21</v>
      </c>
      <c r="M251" s="233">
        <f>G251*(1+L251/100)</f>
        <v>0</v>
      </c>
      <c r="N251" s="233">
        <v>2.9099999999999998E-3</v>
      </c>
      <c r="O251" s="233">
        <f>ROUND(E251*N251,2)</f>
        <v>0.09</v>
      </c>
      <c r="P251" s="233">
        <v>0</v>
      </c>
      <c r="Q251" s="233">
        <f>ROUND(E251*P251,2)</f>
        <v>0</v>
      </c>
      <c r="R251" s="233" t="s">
        <v>127</v>
      </c>
      <c r="S251" s="233" t="s">
        <v>108</v>
      </c>
      <c r="T251" s="234" t="s">
        <v>108</v>
      </c>
      <c r="U251" s="218">
        <v>0</v>
      </c>
      <c r="V251" s="218">
        <f>ROUND(E251*U251,2)</f>
        <v>0</v>
      </c>
      <c r="W251" s="218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128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16"/>
      <c r="B252" s="217"/>
      <c r="C252" s="245"/>
      <c r="D252" s="236"/>
      <c r="E252" s="236"/>
      <c r="F252" s="236"/>
      <c r="G252" s="236"/>
      <c r="H252" s="218"/>
      <c r="I252" s="218"/>
      <c r="J252" s="218"/>
      <c r="K252" s="218"/>
      <c r="L252" s="218"/>
      <c r="M252" s="218"/>
      <c r="N252" s="218"/>
      <c r="O252" s="218"/>
      <c r="P252" s="218"/>
      <c r="Q252" s="218"/>
      <c r="R252" s="218"/>
      <c r="S252" s="218"/>
      <c r="T252" s="218"/>
      <c r="U252" s="218"/>
      <c r="V252" s="218"/>
      <c r="W252" s="218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116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28">
        <v>83</v>
      </c>
      <c r="B253" s="229" t="s">
        <v>345</v>
      </c>
      <c r="C253" s="242" t="s">
        <v>346</v>
      </c>
      <c r="D253" s="230" t="s">
        <v>194</v>
      </c>
      <c r="E253" s="231">
        <v>1</v>
      </c>
      <c r="F253" s="232"/>
      <c r="G253" s="233">
        <f>ROUND(E253*F253,2)</f>
        <v>0</v>
      </c>
      <c r="H253" s="232"/>
      <c r="I253" s="233">
        <f>ROUND(E253*H253,2)</f>
        <v>0</v>
      </c>
      <c r="J253" s="232"/>
      <c r="K253" s="233">
        <f>ROUND(E253*J253,2)</f>
        <v>0</v>
      </c>
      <c r="L253" s="233">
        <v>21</v>
      </c>
      <c r="M253" s="233">
        <f>G253*(1+L253/100)</f>
        <v>0</v>
      </c>
      <c r="N253" s="233">
        <v>0.05</v>
      </c>
      <c r="O253" s="233">
        <f>ROUND(E253*N253,2)</f>
        <v>0.05</v>
      </c>
      <c r="P253" s="233">
        <v>0</v>
      </c>
      <c r="Q253" s="233">
        <f>ROUND(E253*P253,2)</f>
        <v>0</v>
      </c>
      <c r="R253" s="233"/>
      <c r="S253" s="233" t="s">
        <v>155</v>
      </c>
      <c r="T253" s="234" t="s">
        <v>119</v>
      </c>
      <c r="U253" s="218">
        <v>0</v>
      </c>
      <c r="V253" s="218">
        <f>ROUND(E253*U253,2)</f>
        <v>0</v>
      </c>
      <c r="W253" s="218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128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">
      <c r="A254" s="216"/>
      <c r="B254" s="217"/>
      <c r="C254" s="245"/>
      <c r="D254" s="236"/>
      <c r="E254" s="236"/>
      <c r="F254" s="236"/>
      <c r="G254" s="236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116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28">
        <v>84</v>
      </c>
      <c r="B255" s="229" t="s">
        <v>347</v>
      </c>
      <c r="C255" s="242" t="s">
        <v>348</v>
      </c>
      <c r="D255" s="230" t="s">
        <v>158</v>
      </c>
      <c r="E255" s="231">
        <v>5.3259999999999996</v>
      </c>
      <c r="F255" s="232"/>
      <c r="G255" s="233">
        <f>ROUND(E255*F255,2)</f>
        <v>0</v>
      </c>
      <c r="H255" s="232"/>
      <c r="I255" s="233">
        <f>ROUND(E255*H255,2)</f>
        <v>0</v>
      </c>
      <c r="J255" s="232"/>
      <c r="K255" s="233">
        <f>ROUND(E255*J255,2)</f>
        <v>0</v>
      </c>
      <c r="L255" s="233">
        <v>21</v>
      </c>
      <c r="M255" s="233">
        <f>G255*(1+L255/100)</f>
        <v>0</v>
      </c>
      <c r="N255" s="233">
        <v>0</v>
      </c>
      <c r="O255" s="233">
        <f>ROUND(E255*N255,2)</f>
        <v>0</v>
      </c>
      <c r="P255" s="233">
        <v>0</v>
      </c>
      <c r="Q255" s="233">
        <f>ROUND(E255*P255,2)</f>
        <v>0</v>
      </c>
      <c r="R255" s="233" t="s">
        <v>180</v>
      </c>
      <c r="S255" s="233" t="s">
        <v>108</v>
      </c>
      <c r="T255" s="234" t="s">
        <v>109</v>
      </c>
      <c r="U255" s="218">
        <v>3.5630000000000002</v>
      </c>
      <c r="V255" s="218">
        <f>ROUND(E255*U255,2)</f>
        <v>18.98</v>
      </c>
      <c r="W255" s="218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160</v>
      </c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16"/>
      <c r="B256" s="217"/>
      <c r="C256" s="245"/>
      <c r="D256" s="236"/>
      <c r="E256" s="236"/>
      <c r="F256" s="236"/>
      <c r="G256" s="236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116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x14ac:dyDescent="0.2">
      <c r="A257" s="222" t="s">
        <v>102</v>
      </c>
      <c r="B257" s="223" t="s">
        <v>67</v>
      </c>
      <c r="C257" s="241" t="s">
        <v>68</v>
      </c>
      <c r="D257" s="224"/>
      <c r="E257" s="225"/>
      <c r="F257" s="226"/>
      <c r="G257" s="226">
        <f>SUMIF(AG258:AG360,"&lt;&gt;NOR",G258:G360)</f>
        <v>0</v>
      </c>
      <c r="H257" s="226"/>
      <c r="I257" s="226">
        <f>SUM(I258:I360)</f>
        <v>0</v>
      </c>
      <c r="J257" s="226"/>
      <c r="K257" s="226">
        <f>SUM(K258:K360)</f>
        <v>0</v>
      </c>
      <c r="L257" s="226"/>
      <c r="M257" s="226">
        <f>SUM(M258:M360)</f>
        <v>0</v>
      </c>
      <c r="N257" s="226"/>
      <c r="O257" s="226">
        <f>SUM(O258:O360)</f>
        <v>7.0000000000000007E-2</v>
      </c>
      <c r="P257" s="226"/>
      <c r="Q257" s="226">
        <f>SUM(Q258:Q360)</f>
        <v>0</v>
      </c>
      <c r="R257" s="226"/>
      <c r="S257" s="226"/>
      <c r="T257" s="227"/>
      <c r="U257" s="221"/>
      <c r="V257" s="221">
        <f>SUM(V258:V360)</f>
        <v>44.730000000000011</v>
      </c>
      <c r="W257" s="221"/>
      <c r="AG257" t="s">
        <v>103</v>
      </c>
    </row>
    <row r="258" spans="1:60" outlineLevel="1" x14ac:dyDescent="0.2">
      <c r="A258" s="228">
        <v>85</v>
      </c>
      <c r="B258" s="229" t="s">
        <v>349</v>
      </c>
      <c r="C258" s="242" t="s">
        <v>350</v>
      </c>
      <c r="D258" s="230" t="s">
        <v>150</v>
      </c>
      <c r="E258" s="231">
        <v>15</v>
      </c>
      <c r="F258" s="232"/>
      <c r="G258" s="233">
        <f>ROUND(E258*F258,2)</f>
        <v>0</v>
      </c>
      <c r="H258" s="232"/>
      <c r="I258" s="233">
        <f>ROUND(E258*H258,2)</f>
        <v>0</v>
      </c>
      <c r="J258" s="232"/>
      <c r="K258" s="233">
        <f>ROUND(E258*J258,2)</f>
        <v>0</v>
      </c>
      <c r="L258" s="233">
        <v>21</v>
      </c>
      <c r="M258" s="233">
        <f>G258*(1+L258/100)</f>
        <v>0</v>
      </c>
      <c r="N258" s="233">
        <v>0</v>
      </c>
      <c r="O258" s="233">
        <f>ROUND(E258*N258,2)</f>
        <v>0</v>
      </c>
      <c r="P258" s="233">
        <v>0</v>
      </c>
      <c r="Q258" s="233">
        <f>ROUND(E258*P258,2)</f>
        <v>0</v>
      </c>
      <c r="R258" s="233" t="s">
        <v>180</v>
      </c>
      <c r="S258" s="233" t="s">
        <v>108</v>
      </c>
      <c r="T258" s="234" t="s">
        <v>119</v>
      </c>
      <c r="U258" s="218">
        <v>5.0999999999999997E-2</v>
      </c>
      <c r="V258" s="218">
        <f>ROUND(E258*U258,2)</f>
        <v>0.77</v>
      </c>
      <c r="W258" s="218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110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16"/>
      <c r="B259" s="217"/>
      <c r="C259" s="243" t="s">
        <v>351</v>
      </c>
      <c r="D259" s="219"/>
      <c r="E259" s="220">
        <v>15</v>
      </c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112</v>
      </c>
      <c r="AH259" s="209">
        <v>5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16"/>
      <c r="B260" s="217"/>
      <c r="C260" s="244"/>
      <c r="D260" s="235"/>
      <c r="E260" s="235"/>
      <c r="F260" s="235"/>
      <c r="G260" s="235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116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">
      <c r="A261" s="228">
        <v>86</v>
      </c>
      <c r="B261" s="229" t="s">
        <v>352</v>
      </c>
      <c r="C261" s="242" t="s">
        <v>353</v>
      </c>
      <c r="D261" s="230" t="s">
        <v>150</v>
      </c>
      <c r="E261" s="231">
        <v>4</v>
      </c>
      <c r="F261" s="232"/>
      <c r="G261" s="233">
        <f>ROUND(E261*F261,2)</f>
        <v>0</v>
      </c>
      <c r="H261" s="232"/>
      <c r="I261" s="233">
        <f>ROUND(E261*H261,2)</f>
        <v>0</v>
      </c>
      <c r="J261" s="232"/>
      <c r="K261" s="233">
        <f>ROUND(E261*J261,2)</f>
        <v>0</v>
      </c>
      <c r="L261" s="233">
        <v>21</v>
      </c>
      <c r="M261" s="233">
        <f>G261*(1+L261/100)</f>
        <v>0</v>
      </c>
      <c r="N261" s="233">
        <v>0</v>
      </c>
      <c r="O261" s="233">
        <f>ROUND(E261*N261,2)</f>
        <v>0</v>
      </c>
      <c r="P261" s="233">
        <v>0</v>
      </c>
      <c r="Q261" s="233">
        <f>ROUND(E261*P261,2)</f>
        <v>0</v>
      </c>
      <c r="R261" s="233" t="s">
        <v>180</v>
      </c>
      <c r="S261" s="233" t="s">
        <v>108</v>
      </c>
      <c r="T261" s="234" t="s">
        <v>119</v>
      </c>
      <c r="U261" s="218">
        <v>0.16500000000000001</v>
      </c>
      <c r="V261" s="218">
        <f>ROUND(E261*U261,2)</f>
        <v>0.66</v>
      </c>
      <c r="W261" s="218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110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16"/>
      <c r="B262" s="217"/>
      <c r="C262" s="243" t="s">
        <v>354</v>
      </c>
      <c r="D262" s="219"/>
      <c r="E262" s="220">
        <v>4</v>
      </c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112</v>
      </c>
      <c r="AH262" s="209">
        <v>5</v>
      </c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">
      <c r="A263" s="216"/>
      <c r="B263" s="217"/>
      <c r="C263" s="244"/>
      <c r="D263" s="235"/>
      <c r="E263" s="235"/>
      <c r="F263" s="235"/>
      <c r="G263" s="235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116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28">
        <v>87</v>
      </c>
      <c r="B264" s="229" t="s">
        <v>355</v>
      </c>
      <c r="C264" s="242" t="s">
        <v>356</v>
      </c>
      <c r="D264" s="230" t="s">
        <v>150</v>
      </c>
      <c r="E264" s="231">
        <v>3</v>
      </c>
      <c r="F264" s="232"/>
      <c r="G264" s="233">
        <f>ROUND(E264*F264,2)</f>
        <v>0</v>
      </c>
      <c r="H264" s="232"/>
      <c r="I264" s="233">
        <f>ROUND(E264*H264,2)</f>
        <v>0</v>
      </c>
      <c r="J264" s="232"/>
      <c r="K264" s="233">
        <f>ROUND(E264*J264,2)</f>
        <v>0</v>
      </c>
      <c r="L264" s="233">
        <v>21</v>
      </c>
      <c r="M264" s="233">
        <f>G264*(1+L264/100)</f>
        <v>0</v>
      </c>
      <c r="N264" s="233">
        <v>0</v>
      </c>
      <c r="O264" s="233">
        <f>ROUND(E264*N264,2)</f>
        <v>0</v>
      </c>
      <c r="P264" s="233">
        <v>0</v>
      </c>
      <c r="Q264" s="233">
        <f>ROUND(E264*P264,2)</f>
        <v>0</v>
      </c>
      <c r="R264" s="233" t="s">
        <v>180</v>
      </c>
      <c r="S264" s="233" t="s">
        <v>108</v>
      </c>
      <c r="T264" s="234" t="s">
        <v>119</v>
      </c>
      <c r="U264" s="218">
        <v>0.20599999999999999</v>
      </c>
      <c r="V264" s="218">
        <f>ROUND(E264*U264,2)</f>
        <v>0.62</v>
      </c>
      <c r="W264" s="218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110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">
      <c r="A265" s="216"/>
      <c r="B265" s="217"/>
      <c r="C265" s="243" t="s">
        <v>357</v>
      </c>
      <c r="D265" s="219"/>
      <c r="E265" s="220">
        <v>2</v>
      </c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112</v>
      </c>
      <c r="AH265" s="209">
        <v>5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">
      <c r="A266" s="216"/>
      <c r="B266" s="217"/>
      <c r="C266" s="243" t="s">
        <v>358</v>
      </c>
      <c r="D266" s="219"/>
      <c r="E266" s="220">
        <v>1</v>
      </c>
      <c r="F266" s="218"/>
      <c r="G266" s="218"/>
      <c r="H266" s="218"/>
      <c r="I266" s="218"/>
      <c r="J266" s="218"/>
      <c r="K266" s="218"/>
      <c r="L266" s="218"/>
      <c r="M266" s="218"/>
      <c r="N266" s="218"/>
      <c r="O266" s="218"/>
      <c r="P266" s="218"/>
      <c r="Q266" s="218"/>
      <c r="R266" s="218"/>
      <c r="S266" s="218"/>
      <c r="T266" s="218"/>
      <c r="U266" s="218"/>
      <c r="V266" s="218"/>
      <c r="W266" s="218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112</v>
      </c>
      <c r="AH266" s="209">
        <v>5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">
      <c r="A267" s="216"/>
      <c r="B267" s="217"/>
      <c r="C267" s="244"/>
      <c r="D267" s="235"/>
      <c r="E267" s="235"/>
      <c r="F267" s="235"/>
      <c r="G267" s="235"/>
      <c r="H267" s="218"/>
      <c r="I267" s="218"/>
      <c r="J267" s="218"/>
      <c r="K267" s="218"/>
      <c r="L267" s="218"/>
      <c r="M267" s="218"/>
      <c r="N267" s="218"/>
      <c r="O267" s="218"/>
      <c r="P267" s="218"/>
      <c r="Q267" s="218"/>
      <c r="R267" s="218"/>
      <c r="S267" s="218"/>
      <c r="T267" s="218"/>
      <c r="U267" s="218"/>
      <c r="V267" s="218"/>
      <c r="W267" s="218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116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28">
        <v>88</v>
      </c>
      <c r="B268" s="229" t="s">
        <v>359</v>
      </c>
      <c r="C268" s="242" t="s">
        <v>360</v>
      </c>
      <c r="D268" s="230" t="s">
        <v>150</v>
      </c>
      <c r="E268" s="231">
        <v>4</v>
      </c>
      <c r="F268" s="232"/>
      <c r="G268" s="233">
        <f>ROUND(E268*F268,2)</f>
        <v>0</v>
      </c>
      <c r="H268" s="232"/>
      <c r="I268" s="233">
        <f>ROUND(E268*H268,2)</f>
        <v>0</v>
      </c>
      <c r="J268" s="232"/>
      <c r="K268" s="233">
        <f>ROUND(E268*J268,2)</f>
        <v>0</v>
      </c>
      <c r="L268" s="233">
        <v>21</v>
      </c>
      <c r="M268" s="233">
        <f>G268*(1+L268/100)</f>
        <v>0</v>
      </c>
      <c r="N268" s="233">
        <v>0</v>
      </c>
      <c r="O268" s="233">
        <f>ROUND(E268*N268,2)</f>
        <v>0</v>
      </c>
      <c r="P268" s="233">
        <v>0</v>
      </c>
      <c r="Q268" s="233">
        <f>ROUND(E268*P268,2)</f>
        <v>0</v>
      </c>
      <c r="R268" s="233" t="s">
        <v>180</v>
      </c>
      <c r="S268" s="233" t="s">
        <v>108</v>
      </c>
      <c r="T268" s="234" t="s">
        <v>119</v>
      </c>
      <c r="U268" s="218">
        <v>0.26800000000000002</v>
      </c>
      <c r="V268" s="218">
        <f>ROUND(E268*U268,2)</f>
        <v>1.07</v>
      </c>
      <c r="W268" s="218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110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16"/>
      <c r="B269" s="217"/>
      <c r="C269" s="243" t="s">
        <v>361</v>
      </c>
      <c r="D269" s="219"/>
      <c r="E269" s="220">
        <v>2</v>
      </c>
      <c r="F269" s="218"/>
      <c r="G269" s="218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112</v>
      </c>
      <c r="AH269" s="209">
        <v>5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16"/>
      <c r="B270" s="217"/>
      <c r="C270" s="243" t="s">
        <v>362</v>
      </c>
      <c r="D270" s="219"/>
      <c r="E270" s="220">
        <v>2</v>
      </c>
      <c r="F270" s="218"/>
      <c r="G270" s="218"/>
      <c r="H270" s="218"/>
      <c r="I270" s="218"/>
      <c r="J270" s="218"/>
      <c r="K270" s="218"/>
      <c r="L270" s="218"/>
      <c r="M270" s="218"/>
      <c r="N270" s="218"/>
      <c r="O270" s="218"/>
      <c r="P270" s="218"/>
      <c r="Q270" s="218"/>
      <c r="R270" s="218"/>
      <c r="S270" s="218"/>
      <c r="T270" s="218"/>
      <c r="U270" s="218"/>
      <c r="V270" s="218"/>
      <c r="W270" s="218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112</v>
      </c>
      <c r="AH270" s="209">
        <v>5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 x14ac:dyDescent="0.2">
      <c r="A271" s="216"/>
      <c r="B271" s="217"/>
      <c r="C271" s="244"/>
      <c r="D271" s="235"/>
      <c r="E271" s="235"/>
      <c r="F271" s="235"/>
      <c r="G271" s="235"/>
      <c r="H271" s="218"/>
      <c r="I271" s="218"/>
      <c r="J271" s="218"/>
      <c r="K271" s="218"/>
      <c r="L271" s="218"/>
      <c r="M271" s="218"/>
      <c r="N271" s="218"/>
      <c r="O271" s="218"/>
      <c r="P271" s="218"/>
      <c r="Q271" s="218"/>
      <c r="R271" s="218"/>
      <c r="S271" s="218"/>
      <c r="T271" s="218"/>
      <c r="U271" s="218"/>
      <c r="V271" s="218"/>
      <c r="W271" s="218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116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28">
        <v>89</v>
      </c>
      <c r="B272" s="229" t="s">
        <v>363</v>
      </c>
      <c r="C272" s="242" t="s">
        <v>364</v>
      </c>
      <c r="D272" s="230" t="s">
        <v>150</v>
      </c>
      <c r="E272" s="231">
        <v>13</v>
      </c>
      <c r="F272" s="232"/>
      <c r="G272" s="233">
        <f>ROUND(E272*F272,2)</f>
        <v>0</v>
      </c>
      <c r="H272" s="232"/>
      <c r="I272" s="233">
        <f>ROUND(E272*H272,2)</f>
        <v>0</v>
      </c>
      <c r="J272" s="232"/>
      <c r="K272" s="233">
        <f>ROUND(E272*J272,2)</f>
        <v>0</v>
      </c>
      <c r="L272" s="233">
        <v>21</v>
      </c>
      <c r="M272" s="233">
        <f>G272*(1+L272/100)</f>
        <v>0</v>
      </c>
      <c r="N272" s="233">
        <v>0</v>
      </c>
      <c r="O272" s="233">
        <f>ROUND(E272*N272,2)</f>
        <v>0</v>
      </c>
      <c r="P272" s="233">
        <v>0</v>
      </c>
      <c r="Q272" s="233">
        <f>ROUND(E272*P272,2)</f>
        <v>0</v>
      </c>
      <c r="R272" s="233" t="s">
        <v>180</v>
      </c>
      <c r="S272" s="233" t="s">
        <v>108</v>
      </c>
      <c r="T272" s="234" t="s">
        <v>119</v>
      </c>
      <c r="U272" s="218">
        <v>0.35</v>
      </c>
      <c r="V272" s="218">
        <f>ROUND(E272*U272,2)</f>
        <v>4.55</v>
      </c>
      <c r="W272" s="218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110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16"/>
      <c r="B273" s="217"/>
      <c r="C273" s="243" t="s">
        <v>365</v>
      </c>
      <c r="D273" s="219"/>
      <c r="E273" s="220">
        <v>9</v>
      </c>
      <c r="F273" s="218"/>
      <c r="G273" s="218"/>
      <c r="H273" s="218"/>
      <c r="I273" s="218"/>
      <c r="J273" s="218"/>
      <c r="K273" s="218"/>
      <c r="L273" s="218"/>
      <c r="M273" s="218"/>
      <c r="N273" s="218"/>
      <c r="O273" s="218"/>
      <c r="P273" s="218"/>
      <c r="Q273" s="218"/>
      <c r="R273" s="218"/>
      <c r="S273" s="218"/>
      <c r="T273" s="218"/>
      <c r="U273" s="218"/>
      <c r="V273" s="218"/>
      <c r="W273" s="218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112</v>
      </c>
      <c r="AH273" s="209">
        <v>5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16"/>
      <c r="B274" s="217"/>
      <c r="C274" s="243" t="s">
        <v>366</v>
      </c>
      <c r="D274" s="219"/>
      <c r="E274" s="220">
        <v>3</v>
      </c>
      <c r="F274" s="218"/>
      <c r="G274" s="218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112</v>
      </c>
      <c r="AH274" s="209">
        <v>5</v>
      </c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16"/>
      <c r="B275" s="217"/>
      <c r="C275" s="243" t="s">
        <v>367</v>
      </c>
      <c r="D275" s="219"/>
      <c r="E275" s="220">
        <v>1</v>
      </c>
      <c r="F275" s="218"/>
      <c r="G275" s="218"/>
      <c r="H275" s="218"/>
      <c r="I275" s="218"/>
      <c r="J275" s="218"/>
      <c r="K275" s="218"/>
      <c r="L275" s="218"/>
      <c r="M275" s="218"/>
      <c r="N275" s="218"/>
      <c r="O275" s="218"/>
      <c r="P275" s="218"/>
      <c r="Q275" s="218"/>
      <c r="R275" s="218"/>
      <c r="S275" s="218"/>
      <c r="T275" s="218"/>
      <c r="U275" s="218"/>
      <c r="V275" s="218"/>
      <c r="W275" s="218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112</v>
      </c>
      <c r="AH275" s="209">
        <v>5</v>
      </c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16"/>
      <c r="B276" s="217"/>
      <c r="C276" s="244"/>
      <c r="D276" s="235"/>
      <c r="E276" s="235"/>
      <c r="F276" s="235"/>
      <c r="G276" s="235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116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">
      <c r="A277" s="228">
        <v>90</v>
      </c>
      <c r="B277" s="229" t="s">
        <v>368</v>
      </c>
      <c r="C277" s="242" t="s">
        <v>369</v>
      </c>
      <c r="D277" s="230" t="s">
        <v>150</v>
      </c>
      <c r="E277" s="231">
        <v>7</v>
      </c>
      <c r="F277" s="232"/>
      <c r="G277" s="233">
        <f>ROUND(E277*F277,2)</f>
        <v>0</v>
      </c>
      <c r="H277" s="232"/>
      <c r="I277" s="233">
        <f>ROUND(E277*H277,2)</f>
        <v>0</v>
      </c>
      <c r="J277" s="232"/>
      <c r="K277" s="233">
        <f>ROUND(E277*J277,2)</f>
        <v>0</v>
      </c>
      <c r="L277" s="233">
        <v>21</v>
      </c>
      <c r="M277" s="233">
        <f>G277*(1+L277/100)</f>
        <v>0</v>
      </c>
      <c r="N277" s="233">
        <v>0</v>
      </c>
      <c r="O277" s="233">
        <f>ROUND(E277*N277,2)</f>
        <v>0</v>
      </c>
      <c r="P277" s="233">
        <v>0</v>
      </c>
      <c r="Q277" s="233">
        <f>ROUND(E277*P277,2)</f>
        <v>0</v>
      </c>
      <c r="R277" s="233" t="s">
        <v>180</v>
      </c>
      <c r="S277" s="233" t="s">
        <v>108</v>
      </c>
      <c r="T277" s="234" t="s">
        <v>109</v>
      </c>
      <c r="U277" s="218">
        <v>0.42199999999999999</v>
      </c>
      <c r="V277" s="218">
        <f>ROUND(E277*U277,2)</f>
        <v>2.95</v>
      </c>
      <c r="W277" s="218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110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16"/>
      <c r="B278" s="217"/>
      <c r="C278" s="243" t="s">
        <v>370</v>
      </c>
      <c r="D278" s="219"/>
      <c r="E278" s="220">
        <v>4</v>
      </c>
      <c r="F278" s="218"/>
      <c r="G278" s="218"/>
      <c r="H278" s="218"/>
      <c r="I278" s="218"/>
      <c r="J278" s="218"/>
      <c r="K278" s="218"/>
      <c r="L278" s="218"/>
      <c r="M278" s="218"/>
      <c r="N278" s="218"/>
      <c r="O278" s="218"/>
      <c r="P278" s="218"/>
      <c r="Q278" s="218"/>
      <c r="R278" s="218"/>
      <c r="S278" s="218"/>
      <c r="T278" s="218"/>
      <c r="U278" s="218"/>
      <c r="V278" s="218"/>
      <c r="W278" s="218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112</v>
      </c>
      <c r="AH278" s="209">
        <v>5</v>
      </c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16"/>
      <c r="B279" s="217"/>
      <c r="C279" s="243" t="s">
        <v>371</v>
      </c>
      <c r="D279" s="219"/>
      <c r="E279" s="220">
        <v>1</v>
      </c>
      <c r="F279" s="218"/>
      <c r="G279" s="218"/>
      <c r="H279" s="218"/>
      <c r="I279" s="218"/>
      <c r="J279" s="218"/>
      <c r="K279" s="218"/>
      <c r="L279" s="218"/>
      <c r="M279" s="218"/>
      <c r="N279" s="218"/>
      <c r="O279" s="218"/>
      <c r="P279" s="218"/>
      <c r="Q279" s="218"/>
      <c r="R279" s="218"/>
      <c r="S279" s="218"/>
      <c r="T279" s="218"/>
      <c r="U279" s="218"/>
      <c r="V279" s="218"/>
      <c r="W279" s="218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112</v>
      </c>
      <c r="AH279" s="209">
        <v>5</v>
      </c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16"/>
      <c r="B280" s="217"/>
      <c r="C280" s="243" t="s">
        <v>372</v>
      </c>
      <c r="D280" s="219"/>
      <c r="E280" s="220">
        <v>2</v>
      </c>
      <c r="F280" s="218"/>
      <c r="G280" s="218"/>
      <c r="H280" s="218"/>
      <c r="I280" s="218"/>
      <c r="J280" s="218"/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18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112</v>
      </c>
      <c r="AH280" s="209">
        <v>5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">
      <c r="A281" s="216"/>
      <c r="B281" s="217"/>
      <c r="C281" s="244"/>
      <c r="D281" s="235"/>
      <c r="E281" s="235"/>
      <c r="F281" s="235"/>
      <c r="G281" s="235"/>
      <c r="H281" s="218"/>
      <c r="I281" s="218"/>
      <c r="J281" s="218"/>
      <c r="K281" s="218"/>
      <c r="L281" s="218"/>
      <c r="M281" s="218"/>
      <c r="N281" s="218"/>
      <c r="O281" s="218"/>
      <c r="P281" s="218"/>
      <c r="Q281" s="218"/>
      <c r="R281" s="218"/>
      <c r="S281" s="218"/>
      <c r="T281" s="218"/>
      <c r="U281" s="218"/>
      <c r="V281" s="218"/>
      <c r="W281" s="218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116</v>
      </c>
      <c r="AH281" s="209"/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28">
        <v>91</v>
      </c>
      <c r="B282" s="229" t="s">
        <v>373</v>
      </c>
      <c r="C282" s="242" t="s">
        <v>374</v>
      </c>
      <c r="D282" s="230" t="s">
        <v>150</v>
      </c>
      <c r="E282" s="231">
        <v>1</v>
      </c>
      <c r="F282" s="232"/>
      <c r="G282" s="233">
        <f>ROUND(E282*F282,2)</f>
        <v>0</v>
      </c>
      <c r="H282" s="232"/>
      <c r="I282" s="233">
        <f>ROUND(E282*H282,2)</f>
        <v>0</v>
      </c>
      <c r="J282" s="232"/>
      <c r="K282" s="233">
        <f>ROUND(E282*J282,2)</f>
        <v>0</v>
      </c>
      <c r="L282" s="233">
        <v>21</v>
      </c>
      <c r="M282" s="233">
        <f>G282*(1+L282/100)</f>
        <v>0</v>
      </c>
      <c r="N282" s="233">
        <v>0</v>
      </c>
      <c r="O282" s="233">
        <f>ROUND(E282*N282,2)</f>
        <v>0</v>
      </c>
      <c r="P282" s="233">
        <v>0</v>
      </c>
      <c r="Q282" s="233">
        <f>ROUND(E282*P282,2)</f>
        <v>0</v>
      </c>
      <c r="R282" s="233" t="s">
        <v>180</v>
      </c>
      <c r="S282" s="233" t="s">
        <v>108</v>
      </c>
      <c r="T282" s="234" t="s">
        <v>119</v>
      </c>
      <c r="U282" s="218">
        <v>0.28799999999999998</v>
      </c>
      <c r="V282" s="218">
        <f>ROUND(E282*U282,2)</f>
        <v>0.28999999999999998</v>
      </c>
      <c r="W282" s="218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110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16"/>
      <c r="B283" s="217"/>
      <c r="C283" s="243" t="s">
        <v>375</v>
      </c>
      <c r="D283" s="219"/>
      <c r="E283" s="220">
        <v>1</v>
      </c>
      <c r="F283" s="218"/>
      <c r="G283" s="218"/>
      <c r="H283" s="218"/>
      <c r="I283" s="218"/>
      <c r="J283" s="218"/>
      <c r="K283" s="218"/>
      <c r="L283" s="218"/>
      <c r="M283" s="218"/>
      <c r="N283" s="218"/>
      <c r="O283" s="218"/>
      <c r="P283" s="218"/>
      <c r="Q283" s="218"/>
      <c r="R283" s="218"/>
      <c r="S283" s="218"/>
      <c r="T283" s="218"/>
      <c r="U283" s="218"/>
      <c r="V283" s="218"/>
      <c r="W283" s="218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112</v>
      </c>
      <c r="AH283" s="209">
        <v>5</v>
      </c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">
      <c r="A284" s="216"/>
      <c r="B284" s="217"/>
      <c r="C284" s="244"/>
      <c r="D284" s="235"/>
      <c r="E284" s="235"/>
      <c r="F284" s="235"/>
      <c r="G284" s="235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116</v>
      </c>
      <c r="AH284" s="209"/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ht="22.5" outlineLevel="1" x14ac:dyDescent="0.2">
      <c r="A285" s="228">
        <v>92</v>
      </c>
      <c r="B285" s="229" t="s">
        <v>376</v>
      </c>
      <c r="C285" s="242" t="s">
        <v>377</v>
      </c>
      <c r="D285" s="230" t="s">
        <v>150</v>
      </c>
      <c r="E285" s="231">
        <v>4</v>
      </c>
      <c r="F285" s="232"/>
      <c r="G285" s="233">
        <f>ROUND(E285*F285,2)</f>
        <v>0</v>
      </c>
      <c r="H285" s="232"/>
      <c r="I285" s="233">
        <f>ROUND(E285*H285,2)</f>
        <v>0</v>
      </c>
      <c r="J285" s="232"/>
      <c r="K285" s="233">
        <f>ROUND(E285*J285,2)</f>
        <v>0</v>
      </c>
      <c r="L285" s="233">
        <v>21</v>
      </c>
      <c r="M285" s="233">
        <f>G285*(1+L285/100)</f>
        <v>0</v>
      </c>
      <c r="N285" s="233">
        <v>1.8000000000000001E-4</v>
      </c>
      <c r="O285" s="233">
        <f>ROUND(E285*N285,2)</f>
        <v>0</v>
      </c>
      <c r="P285" s="233">
        <v>0</v>
      </c>
      <c r="Q285" s="233">
        <f>ROUND(E285*P285,2)</f>
        <v>0</v>
      </c>
      <c r="R285" s="233" t="s">
        <v>180</v>
      </c>
      <c r="S285" s="233" t="s">
        <v>108</v>
      </c>
      <c r="T285" s="234" t="s">
        <v>109</v>
      </c>
      <c r="U285" s="218">
        <v>0.16500000000000001</v>
      </c>
      <c r="V285" s="218">
        <f>ROUND(E285*U285,2)</f>
        <v>0.66</v>
      </c>
      <c r="W285" s="218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110</v>
      </c>
      <c r="AH285" s="209"/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">
      <c r="A286" s="216"/>
      <c r="B286" s="217"/>
      <c r="C286" s="245"/>
      <c r="D286" s="236"/>
      <c r="E286" s="236"/>
      <c r="F286" s="236"/>
      <c r="G286" s="236"/>
      <c r="H286" s="218"/>
      <c r="I286" s="218"/>
      <c r="J286" s="218"/>
      <c r="K286" s="218"/>
      <c r="L286" s="218"/>
      <c r="M286" s="218"/>
      <c r="N286" s="218"/>
      <c r="O286" s="218"/>
      <c r="P286" s="218"/>
      <c r="Q286" s="218"/>
      <c r="R286" s="218"/>
      <c r="S286" s="218"/>
      <c r="T286" s="218"/>
      <c r="U286" s="218"/>
      <c r="V286" s="218"/>
      <c r="W286" s="218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116</v>
      </c>
      <c r="AH286" s="209"/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ht="22.5" outlineLevel="1" x14ac:dyDescent="0.2">
      <c r="A287" s="228">
        <v>93</v>
      </c>
      <c r="B287" s="229" t="s">
        <v>378</v>
      </c>
      <c r="C287" s="242" t="s">
        <v>379</v>
      </c>
      <c r="D287" s="230" t="s">
        <v>150</v>
      </c>
      <c r="E287" s="231">
        <v>2</v>
      </c>
      <c r="F287" s="232"/>
      <c r="G287" s="233">
        <f>ROUND(E287*F287,2)</f>
        <v>0</v>
      </c>
      <c r="H287" s="232"/>
      <c r="I287" s="233">
        <f>ROUND(E287*H287,2)</f>
        <v>0</v>
      </c>
      <c r="J287" s="232"/>
      <c r="K287" s="233">
        <f>ROUND(E287*J287,2)</f>
        <v>0</v>
      </c>
      <c r="L287" s="233">
        <v>21</v>
      </c>
      <c r="M287" s="233">
        <f>G287*(1+L287/100)</f>
        <v>0</v>
      </c>
      <c r="N287" s="233">
        <v>3.1E-4</v>
      </c>
      <c r="O287" s="233">
        <f>ROUND(E287*N287,2)</f>
        <v>0</v>
      </c>
      <c r="P287" s="233">
        <v>0</v>
      </c>
      <c r="Q287" s="233">
        <f>ROUND(E287*P287,2)</f>
        <v>0</v>
      </c>
      <c r="R287" s="233" t="s">
        <v>180</v>
      </c>
      <c r="S287" s="233" t="s">
        <v>108</v>
      </c>
      <c r="T287" s="234" t="s">
        <v>119</v>
      </c>
      <c r="U287" s="218">
        <v>0.20699999999999999</v>
      </c>
      <c r="V287" s="218">
        <f>ROUND(E287*U287,2)</f>
        <v>0.41</v>
      </c>
      <c r="W287" s="218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110</v>
      </c>
      <c r="AH287" s="209"/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">
      <c r="A288" s="216"/>
      <c r="B288" s="217"/>
      <c r="C288" s="245"/>
      <c r="D288" s="236"/>
      <c r="E288" s="236"/>
      <c r="F288" s="236"/>
      <c r="G288" s="236"/>
      <c r="H288" s="218"/>
      <c r="I288" s="218"/>
      <c r="J288" s="218"/>
      <c r="K288" s="218"/>
      <c r="L288" s="218"/>
      <c r="M288" s="218"/>
      <c r="N288" s="218"/>
      <c r="O288" s="218"/>
      <c r="P288" s="218"/>
      <c r="Q288" s="218"/>
      <c r="R288" s="218"/>
      <c r="S288" s="218"/>
      <c r="T288" s="218"/>
      <c r="U288" s="218"/>
      <c r="V288" s="218"/>
      <c r="W288" s="218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116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ht="22.5" outlineLevel="1" x14ac:dyDescent="0.2">
      <c r="A289" s="228">
        <v>94</v>
      </c>
      <c r="B289" s="229" t="s">
        <v>380</v>
      </c>
      <c r="C289" s="242" t="s">
        <v>381</v>
      </c>
      <c r="D289" s="230" t="s">
        <v>150</v>
      </c>
      <c r="E289" s="231">
        <v>2</v>
      </c>
      <c r="F289" s="232"/>
      <c r="G289" s="233">
        <f>ROUND(E289*F289,2)</f>
        <v>0</v>
      </c>
      <c r="H289" s="232"/>
      <c r="I289" s="233">
        <f>ROUND(E289*H289,2)</f>
        <v>0</v>
      </c>
      <c r="J289" s="232"/>
      <c r="K289" s="233">
        <f>ROUND(E289*J289,2)</f>
        <v>0</v>
      </c>
      <c r="L289" s="233">
        <v>21</v>
      </c>
      <c r="M289" s="233">
        <f>G289*(1+L289/100)</f>
        <v>0</v>
      </c>
      <c r="N289" s="233">
        <v>6.8000000000000005E-4</v>
      </c>
      <c r="O289" s="233">
        <f>ROUND(E289*N289,2)</f>
        <v>0</v>
      </c>
      <c r="P289" s="233">
        <v>0</v>
      </c>
      <c r="Q289" s="233">
        <f>ROUND(E289*P289,2)</f>
        <v>0</v>
      </c>
      <c r="R289" s="233" t="s">
        <v>180</v>
      </c>
      <c r="S289" s="233" t="s">
        <v>108</v>
      </c>
      <c r="T289" s="234" t="s">
        <v>109</v>
      </c>
      <c r="U289" s="218">
        <v>0.26900000000000002</v>
      </c>
      <c r="V289" s="218">
        <f>ROUND(E289*U289,2)</f>
        <v>0.54</v>
      </c>
      <c r="W289" s="218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110</v>
      </c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">
      <c r="A290" s="216"/>
      <c r="B290" s="217"/>
      <c r="C290" s="245"/>
      <c r="D290" s="236"/>
      <c r="E290" s="236"/>
      <c r="F290" s="236"/>
      <c r="G290" s="236"/>
      <c r="H290" s="218"/>
      <c r="I290" s="218"/>
      <c r="J290" s="218"/>
      <c r="K290" s="218"/>
      <c r="L290" s="218"/>
      <c r="M290" s="218"/>
      <c r="N290" s="218"/>
      <c r="O290" s="218"/>
      <c r="P290" s="218"/>
      <c r="Q290" s="218"/>
      <c r="R290" s="218"/>
      <c r="S290" s="218"/>
      <c r="T290" s="218"/>
      <c r="U290" s="218"/>
      <c r="V290" s="218"/>
      <c r="W290" s="218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116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ht="22.5" outlineLevel="1" x14ac:dyDescent="0.2">
      <c r="A291" s="228">
        <v>95</v>
      </c>
      <c r="B291" s="229" t="s">
        <v>382</v>
      </c>
      <c r="C291" s="242" t="s">
        <v>383</v>
      </c>
      <c r="D291" s="230" t="s">
        <v>150</v>
      </c>
      <c r="E291" s="231">
        <v>9</v>
      </c>
      <c r="F291" s="232"/>
      <c r="G291" s="233">
        <f>ROUND(E291*F291,2)</f>
        <v>0</v>
      </c>
      <c r="H291" s="232"/>
      <c r="I291" s="233">
        <f>ROUND(E291*H291,2)</f>
        <v>0</v>
      </c>
      <c r="J291" s="232"/>
      <c r="K291" s="233">
        <f>ROUND(E291*J291,2)</f>
        <v>0</v>
      </c>
      <c r="L291" s="233">
        <v>21</v>
      </c>
      <c r="M291" s="233">
        <f>G291*(1+L291/100)</f>
        <v>0</v>
      </c>
      <c r="N291" s="233">
        <v>1.0399999999999999E-3</v>
      </c>
      <c r="O291" s="233">
        <f>ROUND(E291*N291,2)</f>
        <v>0.01</v>
      </c>
      <c r="P291" s="233">
        <v>0</v>
      </c>
      <c r="Q291" s="233">
        <f>ROUND(E291*P291,2)</f>
        <v>0</v>
      </c>
      <c r="R291" s="233" t="s">
        <v>180</v>
      </c>
      <c r="S291" s="233" t="s">
        <v>108</v>
      </c>
      <c r="T291" s="234" t="s">
        <v>119</v>
      </c>
      <c r="U291" s="218">
        <v>0.35099999999999998</v>
      </c>
      <c r="V291" s="218">
        <f>ROUND(E291*U291,2)</f>
        <v>3.16</v>
      </c>
      <c r="W291" s="218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110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">
      <c r="A292" s="216"/>
      <c r="B292" s="217"/>
      <c r="C292" s="245"/>
      <c r="D292" s="236"/>
      <c r="E292" s="236"/>
      <c r="F292" s="236"/>
      <c r="G292" s="236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116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ht="22.5" outlineLevel="1" x14ac:dyDescent="0.2">
      <c r="A293" s="228">
        <v>96</v>
      </c>
      <c r="B293" s="229" t="s">
        <v>384</v>
      </c>
      <c r="C293" s="242" t="s">
        <v>385</v>
      </c>
      <c r="D293" s="230" t="s">
        <v>150</v>
      </c>
      <c r="E293" s="231">
        <v>4</v>
      </c>
      <c r="F293" s="232"/>
      <c r="G293" s="233">
        <f>ROUND(E293*F293,2)</f>
        <v>0</v>
      </c>
      <c r="H293" s="232"/>
      <c r="I293" s="233">
        <f>ROUND(E293*H293,2)</f>
        <v>0</v>
      </c>
      <c r="J293" s="232"/>
      <c r="K293" s="233">
        <f>ROUND(E293*J293,2)</f>
        <v>0</v>
      </c>
      <c r="L293" s="233">
        <v>21</v>
      </c>
      <c r="M293" s="233">
        <f>G293*(1+L293/100)</f>
        <v>0</v>
      </c>
      <c r="N293" s="233">
        <v>1.6299999999999999E-3</v>
      </c>
      <c r="O293" s="233">
        <f>ROUND(E293*N293,2)</f>
        <v>0.01</v>
      </c>
      <c r="P293" s="233">
        <v>0</v>
      </c>
      <c r="Q293" s="233">
        <f>ROUND(E293*P293,2)</f>
        <v>0</v>
      </c>
      <c r="R293" s="233" t="s">
        <v>180</v>
      </c>
      <c r="S293" s="233" t="s">
        <v>108</v>
      </c>
      <c r="T293" s="234" t="s">
        <v>109</v>
      </c>
      <c r="U293" s="218">
        <v>0.42399999999999999</v>
      </c>
      <c r="V293" s="218">
        <f>ROUND(E293*U293,2)</f>
        <v>1.7</v>
      </c>
      <c r="W293" s="218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110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">
      <c r="A294" s="216"/>
      <c r="B294" s="217"/>
      <c r="C294" s="245"/>
      <c r="D294" s="236"/>
      <c r="E294" s="236"/>
      <c r="F294" s="236"/>
      <c r="G294" s="236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116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ht="22.5" outlineLevel="1" x14ac:dyDescent="0.2">
      <c r="A295" s="228">
        <v>97</v>
      </c>
      <c r="B295" s="229" t="s">
        <v>386</v>
      </c>
      <c r="C295" s="242" t="s">
        <v>387</v>
      </c>
      <c r="D295" s="230" t="s">
        <v>150</v>
      </c>
      <c r="E295" s="231">
        <v>1</v>
      </c>
      <c r="F295" s="232"/>
      <c r="G295" s="233">
        <f>ROUND(E295*F295,2)</f>
        <v>0</v>
      </c>
      <c r="H295" s="232"/>
      <c r="I295" s="233">
        <f>ROUND(E295*H295,2)</f>
        <v>0</v>
      </c>
      <c r="J295" s="232"/>
      <c r="K295" s="233">
        <f>ROUND(E295*J295,2)</f>
        <v>0</v>
      </c>
      <c r="L295" s="233">
        <v>21</v>
      </c>
      <c r="M295" s="233">
        <f>G295*(1+L295/100)</f>
        <v>0</v>
      </c>
      <c r="N295" s="233">
        <v>2.3000000000000001E-4</v>
      </c>
      <c r="O295" s="233">
        <f>ROUND(E295*N295,2)</f>
        <v>0</v>
      </c>
      <c r="P295" s="233">
        <v>0</v>
      </c>
      <c r="Q295" s="233">
        <f>ROUND(E295*P295,2)</f>
        <v>0</v>
      </c>
      <c r="R295" s="233" t="s">
        <v>180</v>
      </c>
      <c r="S295" s="233" t="s">
        <v>108</v>
      </c>
      <c r="T295" s="234" t="s">
        <v>119</v>
      </c>
      <c r="U295" s="218">
        <v>0.20699999999999999</v>
      </c>
      <c r="V295" s="218">
        <f>ROUND(E295*U295,2)</f>
        <v>0.21</v>
      </c>
      <c r="W295" s="218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110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 x14ac:dyDescent="0.2">
      <c r="A296" s="216"/>
      <c r="B296" s="217"/>
      <c r="C296" s="245"/>
      <c r="D296" s="236"/>
      <c r="E296" s="236"/>
      <c r="F296" s="236"/>
      <c r="G296" s="236"/>
      <c r="H296" s="218"/>
      <c r="I296" s="218"/>
      <c r="J296" s="218"/>
      <c r="K296" s="218"/>
      <c r="L296" s="218"/>
      <c r="M296" s="218"/>
      <c r="N296" s="218"/>
      <c r="O296" s="218"/>
      <c r="P296" s="218"/>
      <c r="Q296" s="218"/>
      <c r="R296" s="218"/>
      <c r="S296" s="218"/>
      <c r="T296" s="218"/>
      <c r="U296" s="218"/>
      <c r="V296" s="218"/>
      <c r="W296" s="218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116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ht="22.5" outlineLevel="1" x14ac:dyDescent="0.2">
      <c r="A297" s="228">
        <v>98</v>
      </c>
      <c r="B297" s="229" t="s">
        <v>388</v>
      </c>
      <c r="C297" s="242" t="s">
        <v>389</v>
      </c>
      <c r="D297" s="230" t="s">
        <v>150</v>
      </c>
      <c r="E297" s="231">
        <v>3</v>
      </c>
      <c r="F297" s="232"/>
      <c r="G297" s="233">
        <f>ROUND(E297*F297,2)</f>
        <v>0</v>
      </c>
      <c r="H297" s="232"/>
      <c r="I297" s="233">
        <f>ROUND(E297*H297,2)</f>
        <v>0</v>
      </c>
      <c r="J297" s="232"/>
      <c r="K297" s="233">
        <f>ROUND(E297*J297,2)</f>
        <v>0</v>
      </c>
      <c r="L297" s="233">
        <v>21</v>
      </c>
      <c r="M297" s="233">
        <f>G297*(1+L297/100)</f>
        <v>0</v>
      </c>
      <c r="N297" s="233">
        <v>6.8000000000000005E-4</v>
      </c>
      <c r="O297" s="233">
        <f>ROUND(E297*N297,2)</f>
        <v>0</v>
      </c>
      <c r="P297" s="233">
        <v>0</v>
      </c>
      <c r="Q297" s="233">
        <f>ROUND(E297*P297,2)</f>
        <v>0</v>
      </c>
      <c r="R297" s="233" t="s">
        <v>180</v>
      </c>
      <c r="S297" s="233" t="s">
        <v>108</v>
      </c>
      <c r="T297" s="234" t="s">
        <v>109</v>
      </c>
      <c r="U297" s="218">
        <v>0.35099999999999998</v>
      </c>
      <c r="V297" s="218">
        <f>ROUND(E297*U297,2)</f>
        <v>1.05</v>
      </c>
      <c r="W297" s="218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110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">
      <c r="A298" s="216"/>
      <c r="B298" s="217"/>
      <c r="C298" s="245"/>
      <c r="D298" s="236"/>
      <c r="E298" s="236"/>
      <c r="F298" s="236"/>
      <c r="G298" s="236"/>
      <c r="H298" s="218"/>
      <c r="I298" s="218"/>
      <c r="J298" s="218"/>
      <c r="K298" s="218"/>
      <c r="L298" s="218"/>
      <c r="M298" s="218"/>
      <c r="N298" s="218"/>
      <c r="O298" s="218"/>
      <c r="P298" s="218"/>
      <c r="Q298" s="218"/>
      <c r="R298" s="218"/>
      <c r="S298" s="218"/>
      <c r="T298" s="218"/>
      <c r="U298" s="218"/>
      <c r="V298" s="218"/>
      <c r="W298" s="218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116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ht="22.5" outlineLevel="1" x14ac:dyDescent="0.2">
      <c r="A299" s="228">
        <v>99</v>
      </c>
      <c r="B299" s="229" t="s">
        <v>390</v>
      </c>
      <c r="C299" s="242" t="s">
        <v>391</v>
      </c>
      <c r="D299" s="230" t="s">
        <v>150</v>
      </c>
      <c r="E299" s="231">
        <v>1</v>
      </c>
      <c r="F299" s="232"/>
      <c r="G299" s="233">
        <f>ROUND(E299*F299,2)</f>
        <v>0</v>
      </c>
      <c r="H299" s="232"/>
      <c r="I299" s="233">
        <f>ROUND(E299*H299,2)</f>
        <v>0</v>
      </c>
      <c r="J299" s="232"/>
      <c r="K299" s="233">
        <f>ROUND(E299*J299,2)</f>
        <v>0</v>
      </c>
      <c r="L299" s="233">
        <v>21</v>
      </c>
      <c r="M299" s="233">
        <f>G299*(1+L299/100)</f>
        <v>0</v>
      </c>
      <c r="N299" s="233">
        <v>1.06E-3</v>
      </c>
      <c r="O299" s="233">
        <f>ROUND(E299*N299,2)</f>
        <v>0</v>
      </c>
      <c r="P299" s="233">
        <v>0</v>
      </c>
      <c r="Q299" s="233">
        <f>ROUND(E299*P299,2)</f>
        <v>0</v>
      </c>
      <c r="R299" s="233" t="s">
        <v>180</v>
      </c>
      <c r="S299" s="233" t="s">
        <v>108</v>
      </c>
      <c r="T299" s="234" t="s">
        <v>109</v>
      </c>
      <c r="U299" s="218">
        <v>0.42399999999999999</v>
      </c>
      <c r="V299" s="218">
        <f>ROUND(E299*U299,2)</f>
        <v>0.42</v>
      </c>
      <c r="W299" s="218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110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">
      <c r="A300" s="216"/>
      <c r="B300" s="217"/>
      <c r="C300" s="245"/>
      <c r="D300" s="236"/>
      <c r="E300" s="236"/>
      <c r="F300" s="236"/>
      <c r="G300" s="236"/>
      <c r="H300" s="218"/>
      <c r="I300" s="218"/>
      <c r="J300" s="218"/>
      <c r="K300" s="218"/>
      <c r="L300" s="218"/>
      <c r="M300" s="218"/>
      <c r="N300" s="218"/>
      <c r="O300" s="218"/>
      <c r="P300" s="218"/>
      <c r="Q300" s="218"/>
      <c r="R300" s="218"/>
      <c r="S300" s="218"/>
      <c r="T300" s="218"/>
      <c r="U300" s="218"/>
      <c r="V300" s="218"/>
      <c r="W300" s="218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116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ht="22.5" outlineLevel="1" x14ac:dyDescent="0.2">
      <c r="A301" s="228">
        <v>100</v>
      </c>
      <c r="B301" s="229" t="s">
        <v>392</v>
      </c>
      <c r="C301" s="242" t="s">
        <v>393</v>
      </c>
      <c r="D301" s="230" t="s">
        <v>150</v>
      </c>
      <c r="E301" s="231">
        <v>15</v>
      </c>
      <c r="F301" s="232"/>
      <c r="G301" s="233">
        <f>ROUND(E301*F301,2)</f>
        <v>0</v>
      </c>
      <c r="H301" s="232"/>
      <c r="I301" s="233">
        <f>ROUND(E301*H301,2)</f>
        <v>0</v>
      </c>
      <c r="J301" s="232"/>
      <c r="K301" s="233">
        <f>ROUND(E301*J301,2)</f>
        <v>0</v>
      </c>
      <c r="L301" s="233">
        <v>21</v>
      </c>
      <c r="M301" s="233">
        <f>G301*(1+L301/100)</f>
        <v>0</v>
      </c>
      <c r="N301" s="233">
        <v>1.9000000000000001E-4</v>
      </c>
      <c r="O301" s="233">
        <f>ROUND(E301*N301,2)</f>
        <v>0</v>
      </c>
      <c r="P301" s="233">
        <v>0</v>
      </c>
      <c r="Q301" s="233">
        <f>ROUND(E301*P301,2)</f>
        <v>0</v>
      </c>
      <c r="R301" s="233" t="s">
        <v>180</v>
      </c>
      <c r="S301" s="233" t="s">
        <v>108</v>
      </c>
      <c r="T301" s="234" t="s">
        <v>119</v>
      </c>
      <c r="U301" s="218">
        <v>8.3000000000000004E-2</v>
      </c>
      <c r="V301" s="218">
        <f>ROUND(E301*U301,2)</f>
        <v>1.25</v>
      </c>
      <c r="W301" s="218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110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">
      <c r="A302" s="216"/>
      <c r="B302" s="217"/>
      <c r="C302" s="245"/>
      <c r="D302" s="236"/>
      <c r="E302" s="236"/>
      <c r="F302" s="236"/>
      <c r="G302" s="236"/>
      <c r="H302" s="218"/>
      <c r="I302" s="218"/>
      <c r="J302" s="218"/>
      <c r="K302" s="218"/>
      <c r="L302" s="218"/>
      <c r="M302" s="218"/>
      <c r="N302" s="218"/>
      <c r="O302" s="218"/>
      <c r="P302" s="218"/>
      <c r="Q302" s="218"/>
      <c r="R302" s="218"/>
      <c r="S302" s="218"/>
      <c r="T302" s="218"/>
      <c r="U302" s="218"/>
      <c r="V302" s="218"/>
      <c r="W302" s="218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116</v>
      </c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ht="22.5" outlineLevel="1" x14ac:dyDescent="0.2">
      <c r="A303" s="228">
        <v>101</v>
      </c>
      <c r="B303" s="229" t="s">
        <v>394</v>
      </c>
      <c r="C303" s="242" t="s">
        <v>395</v>
      </c>
      <c r="D303" s="230" t="s">
        <v>150</v>
      </c>
      <c r="E303" s="231">
        <v>1</v>
      </c>
      <c r="F303" s="232"/>
      <c r="G303" s="233">
        <f>ROUND(E303*F303,2)</f>
        <v>0</v>
      </c>
      <c r="H303" s="232"/>
      <c r="I303" s="233">
        <f>ROUND(E303*H303,2)</f>
        <v>0</v>
      </c>
      <c r="J303" s="232"/>
      <c r="K303" s="233">
        <f>ROUND(E303*J303,2)</f>
        <v>0</v>
      </c>
      <c r="L303" s="233">
        <v>21</v>
      </c>
      <c r="M303" s="233">
        <f>G303*(1+L303/100)</f>
        <v>0</v>
      </c>
      <c r="N303" s="233">
        <v>0</v>
      </c>
      <c r="O303" s="233">
        <f>ROUND(E303*N303,2)</f>
        <v>0</v>
      </c>
      <c r="P303" s="233">
        <v>0</v>
      </c>
      <c r="Q303" s="233">
        <f>ROUND(E303*P303,2)</f>
        <v>0</v>
      </c>
      <c r="R303" s="233" t="s">
        <v>180</v>
      </c>
      <c r="S303" s="233" t="s">
        <v>108</v>
      </c>
      <c r="T303" s="234" t="s">
        <v>109</v>
      </c>
      <c r="U303" s="218">
        <v>0.35099999999999998</v>
      </c>
      <c r="V303" s="218">
        <f>ROUND(E303*U303,2)</f>
        <v>0.35</v>
      </c>
      <c r="W303" s="218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110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">
      <c r="A304" s="216"/>
      <c r="B304" s="217"/>
      <c r="C304" s="245"/>
      <c r="D304" s="236"/>
      <c r="E304" s="236"/>
      <c r="F304" s="236"/>
      <c r="G304" s="236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116</v>
      </c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ht="22.5" outlineLevel="1" x14ac:dyDescent="0.2">
      <c r="A305" s="228">
        <v>102</v>
      </c>
      <c r="B305" s="229" t="s">
        <v>396</v>
      </c>
      <c r="C305" s="242" t="s">
        <v>397</v>
      </c>
      <c r="D305" s="230" t="s">
        <v>150</v>
      </c>
      <c r="E305" s="231">
        <v>2</v>
      </c>
      <c r="F305" s="232"/>
      <c r="G305" s="233">
        <f>ROUND(E305*F305,2)</f>
        <v>0</v>
      </c>
      <c r="H305" s="232"/>
      <c r="I305" s="233">
        <f>ROUND(E305*H305,2)</f>
        <v>0</v>
      </c>
      <c r="J305" s="232"/>
      <c r="K305" s="233">
        <f>ROUND(E305*J305,2)</f>
        <v>0</v>
      </c>
      <c r="L305" s="233">
        <v>21</v>
      </c>
      <c r="M305" s="233">
        <f>G305*(1+L305/100)</f>
        <v>0</v>
      </c>
      <c r="N305" s="233">
        <v>0</v>
      </c>
      <c r="O305" s="233">
        <f>ROUND(E305*N305,2)</f>
        <v>0</v>
      </c>
      <c r="P305" s="233">
        <v>0</v>
      </c>
      <c r="Q305" s="233">
        <f>ROUND(E305*P305,2)</f>
        <v>0</v>
      </c>
      <c r="R305" s="233" t="s">
        <v>180</v>
      </c>
      <c r="S305" s="233" t="s">
        <v>108</v>
      </c>
      <c r="T305" s="234" t="s">
        <v>109</v>
      </c>
      <c r="U305" s="218">
        <v>0.42399999999999999</v>
      </c>
      <c r="V305" s="218">
        <f>ROUND(E305*U305,2)</f>
        <v>0.85</v>
      </c>
      <c r="W305" s="218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110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">
      <c r="A306" s="216"/>
      <c r="B306" s="217"/>
      <c r="C306" s="245"/>
      <c r="D306" s="236"/>
      <c r="E306" s="236"/>
      <c r="F306" s="236"/>
      <c r="G306" s="236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116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ht="33.75" outlineLevel="1" x14ac:dyDescent="0.2">
      <c r="A307" s="228">
        <v>103</v>
      </c>
      <c r="B307" s="229" t="s">
        <v>178</v>
      </c>
      <c r="C307" s="242" t="s">
        <v>179</v>
      </c>
      <c r="D307" s="230" t="s">
        <v>150</v>
      </c>
      <c r="E307" s="231">
        <v>9</v>
      </c>
      <c r="F307" s="232"/>
      <c r="G307" s="233">
        <f>ROUND(E307*F307,2)</f>
        <v>0</v>
      </c>
      <c r="H307" s="232"/>
      <c r="I307" s="233">
        <f>ROUND(E307*H307,2)</f>
        <v>0</v>
      </c>
      <c r="J307" s="232"/>
      <c r="K307" s="233">
        <f>ROUND(E307*J307,2)</f>
        <v>0</v>
      </c>
      <c r="L307" s="233">
        <v>21</v>
      </c>
      <c r="M307" s="233">
        <f>G307*(1+L307/100)</f>
        <v>0</v>
      </c>
      <c r="N307" s="233">
        <v>6.3000000000000003E-4</v>
      </c>
      <c r="O307" s="233">
        <f>ROUND(E307*N307,2)</f>
        <v>0.01</v>
      </c>
      <c r="P307" s="233">
        <v>0</v>
      </c>
      <c r="Q307" s="233">
        <f>ROUND(E307*P307,2)</f>
        <v>0</v>
      </c>
      <c r="R307" s="233" t="s">
        <v>180</v>
      </c>
      <c r="S307" s="233" t="s">
        <v>108</v>
      </c>
      <c r="T307" s="234" t="s">
        <v>119</v>
      </c>
      <c r="U307" s="218">
        <v>0.38100000000000001</v>
      </c>
      <c r="V307" s="218">
        <f>ROUND(E307*U307,2)</f>
        <v>3.43</v>
      </c>
      <c r="W307" s="218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110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">
      <c r="A308" s="216"/>
      <c r="B308" s="217"/>
      <c r="C308" s="245"/>
      <c r="D308" s="236"/>
      <c r="E308" s="236"/>
      <c r="F308" s="236"/>
      <c r="G308" s="236"/>
      <c r="H308" s="218"/>
      <c r="I308" s="218"/>
      <c r="J308" s="218"/>
      <c r="K308" s="218"/>
      <c r="L308" s="218"/>
      <c r="M308" s="218"/>
      <c r="N308" s="218"/>
      <c r="O308" s="218"/>
      <c r="P308" s="218"/>
      <c r="Q308" s="218"/>
      <c r="R308" s="218"/>
      <c r="S308" s="218"/>
      <c r="T308" s="218"/>
      <c r="U308" s="218"/>
      <c r="V308" s="218"/>
      <c r="W308" s="218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116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ht="22.5" outlineLevel="1" x14ac:dyDescent="0.2">
      <c r="A309" s="228">
        <v>104</v>
      </c>
      <c r="B309" s="229" t="s">
        <v>398</v>
      </c>
      <c r="C309" s="242" t="s">
        <v>399</v>
      </c>
      <c r="D309" s="230" t="s">
        <v>150</v>
      </c>
      <c r="E309" s="231">
        <v>7</v>
      </c>
      <c r="F309" s="232"/>
      <c r="G309" s="233">
        <f>ROUND(E309*F309,2)</f>
        <v>0</v>
      </c>
      <c r="H309" s="232"/>
      <c r="I309" s="233">
        <f>ROUND(E309*H309,2)</f>
        <v>0</v>
      </c>
      <c r="J309" s="232"/>
      <c r="K309" s="233">
        <f>ROUND(E309*J309,2)</f>
        <v>0</v>
      </c>
      <c r="L309" s="233">
        <v>21</v>
      </c>
      <c r="M309" s="233">
        <f>G309*(1+L309/100)</f>
        <v>0</v>
      </c>
      <c r="N309" s="233">
        <v>2.5200000000000001E-3</v>
      </c>
      <c r="O309" s="233">
        <f>ROUND(E309*N309,2)</f>
        <v>0.02</v>
      </c>
      <c r="P309" s="233">
        <v>0</v>
      </c>
      <c r="Q309" s="233">
        <f>ROUND(E309*P309,2)</f>
        <v>0</v>
      </c>
      <c r="R309" s="233" t="s">
        <v>180</v>
      </c>
      <c r="S309" s="233" t="s">
        <v>108</v>
      </c>
      <c r="T309" s="234" t="s">
        <v>119</v>
      </c>
      <c r="U309" s="218">
        <v>0.433</v>
      </c>
      <c r="V309" s="218">
        <f>ROUND(E309*U309,2)</f>
        <v>3.03</v>
      </c>
      <c r="W309" s="218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110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">
      <c r="A310" s="216"/>
      <c r="B310" s="217"/>
      <c r="C310" s="245"/>
      <c r="D310" s="236"/>
      <c r="E310" s="236"/>
      <c r="F310" s="236"/>
      <c r="G310" s="236"/>
      <c r="H310" s="218"/>
      <c r="I310" s="218"/>
      <c r="J310" s="218"/>
      <c r="K310" s="218"/>
      <c r="L310" s="218"/>
      <c r="M310" s="218"/>
      <c r="N310" s="218"/>
      <c r="O310" s="218"/>
      <c r="P310" s="218"/>
      <c r="Q310" s="218"/>
      <c r="R310" s="218"/>
      <c r="S310" s="218"/>
      <c r="T310" s="218"/>
      <c r="U310" s="218"/>
      <c r="V310" s="218"/>
      <c r="W310" s="218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116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ht="22.5" outlineLevel="1" x14ac:dyDescent="0.2">
      <c r="A311" s="228">
        <v>105</v>
      </c>
      <c r="B311" s="229" t="s">
        <v>400</v>
      </c>
      <c r="C311" s="242" t="s">
        <v>401</v>
      </c>
      <c r="D311" s="230" t="s">
        <v>150</v>
      </c>
      <c r="E311" s="231">
        <v>25</v>
      </c>
      <c r="F311" s="232"/>
      <c r="G311" s="233">
        <f>ROUND(E311*F311,2)</f>
        <v>0</v>
      </c>
      <c r="H311" s="232"/>
      <c r="I311" s="233">
        <f>ROUND(E311*H311,2)</f>
        <v>0</v>
      </c>
      <c r="J311" s="232"/>
      <c r="K311" s="233">
        <f>ROUND(E311*J311,2)</f>
        <v>0</v>
      </c>
      <c r="L311" s="233">
        <v>21</v>
      </c>
      <c r="M311" s="233">
        <f>G311*(1+L311/100)</f>
        <v>0</v>
      </c>
      <c r="N311" s="233">
        <v>3.5E-4</v>
      </c>
      <c r="O311" s="233">
        <f>ROUND(E311*N311,2)</f>
        <v>0.01</v>
      </c>
      <c r="P311" s="233">
        <v>0</v>
      </c>
      <c r="Q311" s="233">
        <f>ROUND(E311*P311,2)</f>
        <v>0</v>
      </c>
      <c r="R311" s="233" t="s">
        <v>180</v>
      </c>
      <c r="S311" s="233" t="s">
        <v>108</v>
      </c>
      <c r="T311" s="234" t="s">
        <v>109</v>
      </c>
      <c r="U311" s="218">
        <v>0.247</v>
      </c>
      <c r="V311" s="218">
        <f>ROUND(E311*U311,2)</f>
        <v>6.18</v>
      </c>
      <c r="W311" s="218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110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">
      <c r="A312" s="216"/>
      <c r="B312" s="217"/>
      <c r="C312" s="243" t="s">
        <v>402</v>
      </c>
      <c r="D312" s="219"/>
      <c r="E312" s="220">
        <v>9</v>
      </c>
      <c r="F312" s="218"/>
      <c r="G312" s="218"/>
      <c r="H312" s="218"/>
      <c r="I312" s="218"/>
      <c r="J312" s="218"/>
      <c r="K312" s="218"/>
      <c r="L312" s="218"/>
      <c r="M312" s="218"/>
      <c r="N312" s="218"/>
      <c r="O312" s="218"/>
      <c r="P312" s="218"/>
      <c r="Q312" s="218"/>
      <c r="R312" s="218"/>
      <c r="S312" s="218"/>
      <c r="T312" s="218"/>
      <c r="U312" s="218"/>
      <c r="V312" s="218"/>
      <c r="W312" s="218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112</v>
      </c>
      <c r="AH312" s="209">
        <v>5</v>
      </c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">
      <c r="A313" s="216"/>
      <c r="B313" s="217"/>
      <c r="C313" s="243" t="s">
        <v>403</v>
      </c>
      <c r="D313" s="219"/>
      <c r="E313" s="220">
        <v>7</v>
      </c>
      <c r="F313" s="218"/>
      <c r="G313" s="218"/>
      <c r="H313" s="218"/>
      <c r="I313" s="218"/>
      <c r="J313" s="218"/>
      <c r="K313" s="218"/>
      <c r="L313" s="218"/>
      <c r="M313" s="218"/>
      <c r="N313" s="218"/>
      <c r="O313" s="218"/>
      <c r="P313" s="218"/>
      <c r="Q313" s="218"/>
      <c r="R313" s="218"/>
      <c r="S313" s="218"/>
      <c r="T313" s="218"/>
      <c r="U313" s="218"/>
      <c r="V313" s="218"/>
      <c r="W313" s="218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112</v>
      </c>
      <c r="AH313" s="209">
        <v>5</v>
      </c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">
      <c r="A314" s="216"/>
      <c r="B314" s="217"/>
      <c r="C314" s="243" t="s">
        <v>404</v>
      </c>
      <c r="D314" s="219"/>
      <c r="E314" s="220">
        <v>9</v>
      </c>
      <c r="F314" s="218"/>
      <c r="G314" s="218"/>
      <c r="H314" s="218"/>
      <c r="I314" s="218"/>
      <c r="J314" s="218"/>
      <c r="K314" s="218"/>
      <c r="L314" s="218"/>
      <c r="M314" s="218"/>
      <c r="N314" s="218"/>
      <c r="O314" s="218"/>
      <c r="P314" s="218"/>
      <c r="Q314" s="218"/>
      <c r="R314" s="218"/>
      <c r="S314" s="218"/>
      <c r="T314" s="218"/>
      <c r="U314" s="218"/>
      <c r="V314" s="218"/>
      <c r="W314" s="218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112</v>
      </c>
      <c r="AH314" s="209">
        <v>0</v>
      </c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">
      <c r="A315" s="216"/>
      <c r="B315" s="217"/>
      <c r="C315" s="244"/>
      <c r="D315" s="235"/>
      <c r="E315" s="235"/>
      <c r="F315" s="235"/>
      <c r="G315" s="235"/>
      <c r="H315" s="218"/>
      <c r="I315" s="218"/>
      <c r="J315" s="218"/>
      <c r="K315" s="218"/>
      <c r="L315" s="218"/>
      <c r="M315" s="218"/>
      <c r="N315" s="218"/>
      <c r="O315" s="218"/>
      <c r="P315" s="218"/>
      <c r="Q315" s="218"/>
      <c r="R315" s="218"/>
      <c r="S315" s="218"/>
      <c r="T315" s="218"/>
      <c r="U315" s="218"/>
      <c r="V315" s="218"/>
      <c r="W315" s="218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116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">
      <c r="A316" s="228">
        <v>106</v>
      </c>
      <c r="B316" s="229" t="s">
        <v>405</v>
      </c>
      <c r="C316" s="242" t="s">
        <v>406</v>
      </c>
      <c r="D316" s="230" t="s">
        <v>150</v>
      </c>
      <c r="E316" s="231">
        <v>61</v>
      </c>
      <c r="F316" s="232"/>
      <c r="G316" s="233">
        <f>ROUND(E316*F316,2)</f>
        <v>0</v>
      </c>
      <c r="H316" s="232"/>
      <c r="I316" s="233">
        <f>ROUND(E316*H316,2)</f>
        <v>0</v>
      </c>
      <c r="J316" s="232"/>
      <c r="K316" s="233">
        <f>ROUND(E316*J316,2)</f>
        <v>0</v>
      </c>
      <c r="L316" s="233">
        <v>21</v>
      </c>
      <c r="M316" s="233">
        <f>G316*(1+L316/100)</f>
        <v>0</v>
      </c>
      <c r="N316" s="233">
        <v>0</v>
      </c>
      <c r="O316" s="233">
        <f>ROUND(E316*N316,2)</f>
        <v>0</v>
      </c>
      <c r="P316" s="233">
        <v>0</v>
      </c>
      <c r="Q316" s="233">
        <f>ROUND(E316*P316,2)</f>
        <v>0</v>
      </c>
      <c r="R316" s="233"/>
      <c r="S316" s="233" t="s">
        <v>155</v>
      </c>
      <c r="T316" s="234" t="s">
        <v>119</v>
      </c>
      <c r="U316" s="218">
        <v>0.16500000000000001</v>
      </c>
      <c r="V316" s="218">
        <f>ROUND(E316*U316,2)</f>
        <v>10.07</v>
      </c>
      <c r="W316" s="218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110</v>
      </c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">
      <c r="A317" s="216"/>
      <c r="B317" s="217"/>
      <c r="C317" s="243" t="s">
        <v>407</v>
      </c>
      <c r="D317" s="219"/>
      <c r="E317" s="220">
        <v>61</v>
      </c>
      <c r="F317" s="218"/>
      <c r="G317" s="218"/>
      <c r="H317" s="218"/>
      <c r="I317" s="218"/>
      <c r="J317" s="218"/>
      <c r="K317" s="218"/>
      <c r="L317" s="218"/>
      <c r="M317" s="218"/>
      <c r="N317" s="218"/>
      <c r="O317" s="218"/>
      <c r="P317" s="218"/>
      <c r="Q317" s="218"/>
      <c r="R317" s="218"/>
      <c r="S317" s="218"/>
      <c r="T317" s="218"/>
      <c r="U317" s="218"/>
      <c r="V317" s="218"/>
      <c r="W317" s="218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112</v>
      </c>
      <c r="AH317" s="209">
        <v>5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">
      <c r="A318" s="216"/>
      <c r="B318" s="217"/>
      <c r="C318" s="244"/>
      <c r="D318" s="235"/>
      <c r="E318" s="235"/>
      <c r="F318" s="235"/>
      <c r="G318" s="235"/>
      <c r="H318" s="218"/>
      <c r="I318" s="218"/>
      <c r="J318" s="218"/>
      <c r="K318" s="218"/>
      <c r="L318" s="218"/>
      <c r="M318" s="218"/>
      <c r="N318" s="218"/>
      <c r="O318" s="218"/>
      <c r="P318" s="218"/>
      <c r="Q318" s="218"/>
      <c r="R318" s="218"/>
      <c r="S318" s="218"/>
      <c r="T318" s="218"/>
      <c r="U318" s="218"/>
      <c r="V318" s="218"/>
      <c r="W318" s="218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116</v>
      </c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">
      <c r="A319" s="228">
        <v>107</v>
      </c>
      <c r="B319" s="229" t="s">
        <v>408</v>
      </c>
      <c r="C319" s="242" t="s">
        <v>409</v>
      </c>
      <c r="D319" s="230" t="s">
        <v>150</v>
      </c>
      <c r="E319" s="231">
        <v>1</v>
      </c>
      <c r="F319" s="232"/>
      <c r="G319" s="233">
        <f>ROUND(E319*F319,2)</f>
        <v>0</v>
      </c>
      <c r="H319" s="232"/>
      <c r="I319" s="233">
        <f>ROUND(E319*H319,2)</f>
        <v>0</v>
      </c>
      <c r="J319" s="232"/>
      <c r="K319" s="233">
        <f>ROUND(E319*J319,2)</f>
        <v>0</v>
      </c>
      <c r="L319" s="233">
        <v>21</v>
      </c>
      <c r="M319" s="233">
        <f>G319*(1+L319/100)</f>
        <v>0</v>
      </c>
      <c r="N319" s="233">
        <v>0</v>
      </c>
      <c r="O319" s="233">
        <f>ROUND(E319*N319,2)</f>
        <v>0</v>
      </c>
      <c r="P319" s="233">
        <v>0</v>
      </c>
      <c r="Q319" s="233">
        <f>ROUND(E319*P319,2)</f>
        <v>0</v>
      </c>
      <c r="R319" s="233"/>
      <c r="S319" s="233" t="s">
        <v>155</v>
      </c>
      <c r="T319" s="234" t="s">
        <v>119</v>
      </c>
      <c r="U319" s="218">
        <v>0.34</v>
      </c>
      <c r="V319" s="218">
        <f>ROUND(E319*U319,2)</f>
        <v>0.34</v>
      </c>
      <c r="W319" s="218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110</v>
      </c>
      <c r="AH319" s="209"/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">
      <c r="A320" s="216"/>
      <c r="B320" s="217"/>
      <c r="C320" s="245"/>
      <c r="D320" s="236"/>
      <c r="E320" s="236"/>
      <c r="F320" s="236"/>
      <c r="G320" s="236"/>
      <c r="H320" s="218"/>
      <c r="I320" s="218"/>
      <c r="J320" s="218"/>
      <c r="K320" s="218"/>
      <c r="L320" s="218"/>
      <c r="M320" s="218"/>
      <c r="N320" s="218"/>
      <c r="O320" s="218"/>
      <c r="P320" s="218"/>
      <c r="Q320" s="218"/>
      <c r="R320" s="218"/>
      <c r="S320" s="218"/>
      <c r="T320" s="218"/>
      <c r="U320" s="218"/>
      <c r="V320" s="218"/>
      <c r="W320" s="218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116</v>
      </c>
      <c r="AH320" s="209"/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">
      <c r="A321" s="228">
        <v>108</v>
      </c>
      <c r="B321" s="229" t="s">
        <v>410</v>
      </c>
      <c r="C321" s="242" t="s">
        <v>411</v>
      </c>
      <c r="D321" s="230" t="s">
        <v>154</v>
      </c>
      <c r="E321" s="231">
        <v>2</v>
      </c>
      <c r="F321" s="232"/>
      <c r="G321" s="233">
        <f>ROUND(E321*F321,2)</f>
        <v>0</v>
      </c>
      <c r="H321" s="232"/>
      <c r="I321" s="233">
        <f>ROUND(E321*H321,2)</f>
        <v>0</v>
      </c>
      <c r="J321" s="232"/>
      <c r="K321" s="233">
        <f>ROUND(E321*J321,2)</f>
        <v>0</v>
      </c>
      <c r="L321" s="233">
        <v>21</v>
      </c>
      <c r="M321" s="233">
        <f>G321*(1+L321/100)</f>
        <v>0</v>
      </c>
      <c r="N321" s="233">
        <v>9.3000000000000005E-4</v>
      </c>
      <c r="O321" s="233">
        <f>ROUND(E321*N321,2)</f>
        <v>0</v>
      </c>
      <c r="P321" s="233">
        <v>0</v>
      </c>
      <c r="Q321" s="233">
        <f>ROUND(E321*P321,2)</f>
        <v>0</v>
      </c>
      <c r="R321" s="233"/>
      <c r="S321" s="233" t="s">
        <v>155</v>
      </c>
      <c r="T321" s="234" t="s">
        <v>119</v>
      </c>
      <c r="U321" s="218">
        <v>0</v>
      </c>
      <c r="V321" s="218">
        <f>ROUND(E321*U321,2)</f>
        <v>0</v>
      </c>
      <c r="W321" s="218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128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">
      <c r="A322" s="216"/>
      <c r="B322" s="217"/>
      <c r="C322" s="245"/>
      <c r="D322" s="236"/>
      <c r="E322" s="236"/>
      <c r="F322" s="236"/>
      <c r="G322" s="236"/>
      <c r="H322" s="218"/>
      <c r="I322" s="218"/>
      <c r="J322" s="218"/>
      <c r="K322" s="218"/>
      <c r="L322" s="218"/>
      <c r="M322" s="218"/>
      <c r="N322" s="218"/>
      <c r="O322" s="218"/>
      <c r="P322" s="218"/>
      <c r="Q322" s="218"/>
      <c r="R322" s="218"/>
      <c r="S322" s="218"/>
      <c r="T322" s="218"/>
      <c r="U322" s="218"/>
      <c r="V322" s="218"/>
      <c r="W322" s="218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116</v>
      </c>
      <c r="AH322" s="209"/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ht="22.5" outlineLevel="1" x14ac:dyDescent="0.2">
      <c r="A323" s="228">
        <v>109</v>
      </c>
      <c r="B323" s="229" t="s">
        <v>412</v>
      </c>
      <c r="C323" s="242" t="s">
        <v>413</v>
      </c>
      <c r="D323" s="230" t="s">
        <v>150</v>
      </c>
      <c r="E323" s="231">
        <v>61</v>
      </c>
      <c r="F323" s="232"/>
      <c r="G323" s="233">
        <f>ROUND(E323*F323,2)</f>
        <v>0</v>
      </c>
      <c r="H323" s="232"/>
      <c r="I323" s="233">
        <f>ROUND(E323*H323,2)</f>
        <v>0</v>
      </c>
      <c r="J323" s="232"/>
      <c r="K323" s="233">
        <f>ROUND(E323*J323,2)</f>
        <v>0</v>
      </c>
      <c r="L323" s="233">
        <v>21</v>
      </c>
      <c r="M323" s="233">
        <f>G323*(1+L323/100)</f>
        <v>0</v>
      </c>
      <c r="N323" s="233">
        <v>9.0000000000000006E-5</v>
      </c>
      <c r="O323" s="233">
        <f>ROUND(E323*N323,2)</f>
        <v>0.01</v>
      </c>
      <c r="P323" s="233">
        <v>0</v>
      </c>
      <c r="Q323" s="233">
        <f>ROUND(E323*P323,2)</f>
        <v>0</v>
      </c>
      <c r="R323" s="233"/>
      <c r="S323" s="233" t="s">
        <v>155</v>
      </c>
      <c r="T323" s="234" t="s">
        <v>119</v>
      </c>
      <c r="U323" s="218">
        <v>0</v>
      </c>
      <c r="V323" s="218">
        <f>ROUND(E323*U323,2)</f>
        <v>0</v>
      </c>
      <c r="W323" s="218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128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">
      <c r="A324" s="216"/>
      <c r="B324" s="217"/>
      <c r="C324" s="243" t="s">
        <v>414</v>
      </c>
      <c r="D324" s="219"/>
      <c r="E324" s="220">
        <v>1</v>
      </c>
      <c r="F324" s="218"/>
      <c r="G324" s="218"/>
      <c r="H324" s="218"/>
      <c r="I324" s="218"/>
      <c r="J324" s="218"/>
      <c r="K324" s="218"/>
      <c r="L324" s="218"/>
      <c r="M324" s="218"/>
      <c r="N324" s="218"/>
      <c r="O324" s="218"/>
      <c r="P324" s="218"/>
      <c r="Q324" s="218"/>
      <c r="R324" s="218"/>
      <c r="S324" s="218"/>
      <c r="T324" s="218"/>
      <c r="U324" s="218"/>
      <c r="V324" s="218"/>
      <c r="W324" s="218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112</v>
      </c>
      <c r="AH324" s="209">
        <v>5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">
      <c r="A325" s="216"/>
      <c r="B325" s="217"/>
      <c r="C325" s="243" t="s">
        <v>415</v>
      </c>
      <c r="D325" s="219"/>
      <c r="E325" s="220">
        <v>2</v>
      </c>
      <c r="F325" s="218"/>
      <c r="G325" s="218"/>
      <c r="H325" s="218"/>
      <c r="I325" s="218"/>
      <c r="J325" s="218"/>
      <c r="K325" s="218"/>
      <c r="L325" s="218"/>
      <c r="M325" s="218"/>
      <c r="N325" s="218"/>
      <c r="O325" s="218"/>
      <c r="P325" s="218"/>
      <c r="Q325" s="218"/>
      <c r="R325" s="218"/>
      <c r="S325" s="218"/>
      <c r="T325" s="218"/>
      <c r="U325" s="218"/>
      <c r="V325" s="218"/>
      <c r="W325" s="218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112</v>
      </c>
      <c r="AH325" s="209">
        <v>5</v>
      </c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">
      <c r="A326" s="216"/>
      <c r="B326" s="217"/>
      <c r="C326" s="243" t="s">
        <v>416</v>
      </c>
      <c r="D326" s="219"/>
      <c r="E326" s="220">
        <v>4</v>
      </c>
      <c r="F326" s="218"/>
      <c r="G326" s="218"/>
      <c r="H326" s="218"/>
      <c r="I326" s="218"/>
      <c r="J326" s="218"/>
      <c r="K326" s="218"/>
      <c r="L326" s="218"/>
      <c r="M326" s="218"/>
      <c r="N326" s="218"/>
      <c r="O326" s="218"/>
      <c r="P326" s="218"/>
      <c r="Q326" s="218"/>
      <c r="R326" s="218"/>
      <c r="S326" s="218"/>
      <c r="T326" s="218"/>
      <c r="U326" s="218"/>
      <c r="V326" s="218"/>
      <c r="W326" s="218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112</v>
      </c>
      <c r="AH326" s="209">
        <v>5</v>
      </c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">
      <c r="A327" s="216"/>
      <c r="B327" s="217"/>
      <c r="C327" s="243" t="s">
        <v>417</v>
      </c>
      <c r="D327" s="219"/>
      <c r="E327" s="220">
        <v>2</v>
      </c>
      <c r="F327" s="218"/>
      <c r="G327" s="218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112</v>
      </c>
      <c r="AH327" s="209">
        <v>5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">
      <c r="A328" s="216"/>
      <c r="B328" s="217"/>
      <c r="C328" s="243" t="s">
        <v>418</v>
      </c>
      <c r="D328" s="219"/>
      <c r="E328" s="220">
        <v>5</v>
      </c>
      <c r="F328" s="218"/>
      <c r="G328" s="218"/>
      <c r="H328" s="218"/>
      <c r="I328" s="218"/>
      <c r="J328" s="218"/>
      <c r="K328" s="218"/>
      <c r="L328" s="218"/>
      <c r="M328" s="218"/>
      <c r="N328" s="218"/>
      <c r="O328" s="218"/>
      <c r="P328" s="218"/>
      <c r="Q328" s="218"/>
      <c r="R328" s="218"/>
      <c r="S328" s="218"/>
      <c r="T328" s="218"/>
      <c r="U328" s="218"/>
      <c r="V328" s="218"/>
      <c r="W328" s="218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112</v>
      </c>
      <c r="AH328" s="209">
        <v>5</v>
      </c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">
      <c r="A329" s="216"/>
      <c r="B329" s="217"/>
      <c r="C329" s="243" t="s">
        <v>419</v>
      </c>
      <c r="D329" s="219"/>
      <c r="E329" s="220">
        <v>4</v>
      </c>
      <c r="F329" s="218"/>
      <c r="G329" s="218"/>
      <c r="H329" s="218"/>
      <c r="I329" s="218"/>
      <c r="J329" s="218"/>
      <c r="K329" s="218"/>
      <c r="L329" s="218"/>
      <c r="M329" s="218"/>
      <c r="N329" s="218"/>
      <c r="O329" s="218"/>
      <c r="P329" s="218"/>
      <c r="Q329" s="218"/>
      <c r="R329" s="218"/>
      <c r="S329" s="218"/>
      <c r="T329" s="218"/>
      <c r="U329" s="218"/>
      <c r="V329" s="218"/>
      <c r="W329" s="218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112</v>
      </c>
      <c r="AH329" s="209">
        <v>5</v>
      </c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">
      <c r="A330" s="216"/>
      <c r="B330" s="217"/>
      <c r="C330" s="243" t="s">
        <v>420</v>
      </c>
      <c r="D330" s="219"/>
      <c r="E330" s="220">
        <v>2</v>
      </c>
      <c r="F330" s="218"/>
      <c r="G330" s="218"/>
      <c r="H330" s="218"/>
      <c r="I330" s="218"/>
      <c r="J330" s="218"/>
      <c r="K330" s="218"/>
      <c r="L330" s="218"/>
      <c r="M330" s="218"/>
      <c r="N330" s="218"/>
      <c r="O330" s="218"/>
      <c r="P330" s="218"/>
      <c r="Q330" s="218"/>
      <c r="R330" s="218"/>
      <c r="S330" s="218"/>
      <c r="T330" s="218"/>
      <c r="U330" s="218"/>
      <c r="V330" s="218"/>
      <c r="W330" s="218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112</v>
      </c>
      <c r="AH330" s="209">
        <v>5</v>
      </c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">
      <c r="A331" s="216"/>
      <c r="B331" s="217"/>
      <c r="C331" s="243" t="s">
        <v>421</v>
      </c>
      <c r="D331" s="219"/>
      <c r="E331" s="220">
        <v>1</v>
      </c>
      <c r="F331" s="218"/>
      <c r="G331" s="218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112</v>
      </c>
      <c r="AH331" s="209">
        <v>5</v>
      </c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">
      <c r="A332" s="216"/>
      <c r="B332" s="217"/>
      <c r="C332" s="243" t="s">
        <v>422</v>
      </c>
      <c r="D332" s="219"/>
      <c r="E332" s="220">
        <v>1</v>
      </c>
      <c r="F332" s="218"/>
      <c r="G332" s="218"/>
      <c r="H332" s="218"/>
      <c r="I332" s="218"/>
      <c r="J332" s="218"/>
      <c r="K332" s="218"/>
      <c r="L332" s="218"/>
      <c r="M332" s="218"/>
      <c r="N332" s="218"/>
      <c r="O332" s="218"/>
      <c r="P332" s="218"/>
      <c r="Q332" s="218"/>
      <c r="R332" s="218"/>
      <c r="S332" s="218"/>
      <c r="T332" s="218"/>
      <c r="U332" s="218"/>
      <c r="V332" s="218"/>
      <c r="W332" s="218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112</v>
      </c>
      <c r="AH332" s="209">
        <v>5</v>
      </c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">
      <c r="A333" s="216"/>
      <c r="B333" s="217"/>
      <c r="C333" s="243" t="s">
        <v>423</v>
      </c>
      <c r="D333" s="219"/>
      <c r="E333" s="220">
        <v>8</v>
      </c>
      <c r="F333" s="218"/>
      <c r="G333" s="218"/>
      <c r="H333" s="218"/>
      <c r="I333" s="218"/>
      <c r="J333" s="218"/>
      <c r="K333" s="218"/>
      <c r="L333" s="218"/>
      <c r="M333" s="218"/>
      <c r="N333" s="218"/>
      <c r="O333" s="218"/>
      <c r="P333" s="218"/>
      <c r="Q333" s="218"/>
      <c r="R333" s="218"/>
      <c r="S333" s="218"/>
      <c r="T333" s="218"/>
      <c r="U333" s="218"/>
      <c r="V333" s="218"/>
      <c r="W333" s="218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112</v>
      </c>
      <c r="AH333" s="209">
        <v>5</v>
      </c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 x14ac:dyDescent="0.2">
      <c r="A334" s="216"/>
      <c r="B334" s="217"/>
      <c r="C334" s="243" t="s">
        <v>424</v>
      </c>
      <c r="D334" s="219"/>
      <c r="E334" s="220">
        <v>1</v>
      </c>
      <c r="F334" s="218"/>
      <c r="G334" s="218"/>
      <c r="H334" s="218"/>
      <c r="I334" s="218"/>
      <c r="J334" s="218"/>
      <c r="K334" s="218"/>
      <c r="L334" s="218"/>
      <c r="M334" s="218"/>
      <c r="N334" s="218"/>
      <c r="O334" s="218"/>
      <c r="P334" s="218"/>
      <c r="Q334" s="218"/>
      <c r="R334" s="218"/>
      <c r="S334" s="218"/>
      <c r="T334" s="218"/>
      <c r="U334" s="218"/>
      <c r="V334" s="218"/>
      <c r="W334" s="218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112</v>
      </c>
      <c r="AH334" s="209">
        <v>5</v>
      </c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">
      <c r="A335" s="216"/>
      <c r="B335" s="217"/>
      <c r="C335" s="243" t="s">
        <v>425</v>
      </c>
      <c r="D335" s="219"/>
      <c r="E335" s="220">
        <v>1</v>
      </c>
      <c r="F335" s="218"/>
      <c r="G335" s="218"/>
      <c r="H335" s="218"/>
      <c r="I335" s="218"/>
      <c r="J335" s="218"/>
      <c r="K335" s="218"/>
      <c r="L335" s="218"/>
      <c r="M335" s="218"/>
      <c r="N335" s="218"/>
      <c r="O335" s="218"/>
      <c r="P335" s="218"/>
      <c r="Q335" s="218"/>
      <c r="R335" s="218"/>
      <c r="S335" s="218"/>
      <c r="T335" s="218"/>
      <c r="U335" s="218"/>
      <c r="V335" s="218"/>
      <c r="W335" s="218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112</v>
      </c>
      <c r="AH335" s="209">
        <v>5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">
      <c r="A336" s="216"/>
      <c r="B336" s="217"/>
      <c r="C336" s="243" t="s">
        <v>426</v>
      </c>
      <c r="D336" s="219"/>
      <c r="E336" s="220">
        <v>1</v>
      </c>
      <c r="F336" s="218"/>
      <c r="G336" s="218"/>
      <c r="H336" s="218"/>
      <c r="I336" s="218"/>
      <c r="J336" s="218"/>
      <c r="K336" s="218"/>
      <c r="L336" s="218"/>
      <c r="M336" s="218"/>
      <c r="N336" s="218"/>
      <c r="O336" s="218"/>
      <c r="P336" s="218"/>
      <c r="Q336" s="218"/>
      <c r="R336" s="218"/>
      <c r="S336" s="218"/>
      <c r="T336" s="218"/>
      <c r="U336" s="218"/>
      <c r="V336" s="218"/>
      <c r="W336" s="218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112</v>
      </c>
      <c r="AH336" s="209">
        <v>5</v>
      </c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">
      <c r="A337" s="216"/>
      <c r="B337" s="217"/>
      <c r="C337" s="243" t="s">
        <v>427</v>
      </c>
      <c r="D337" s="219"/>
      <c r="E337" s="220">
        <v>1</v>
      </c>
      <c r="F337" s="218"/>
      <c r="G337" s="218"/>
      <c r="H337" s="218"/>
      <c r="I337" s="218"/>
      <c r="J337" s="218"/>
      <c r="K337" s="218"/>
      <c r="L337" s="218"/>
      <c r="M337" s="218"/>
      <c r="N337" s="218"/>
      <c r="O337" s="218"/>
      <c r="P337" s="218"/>
      <c r="Q337" s="218"/>
      <c r="R337" s="218"/>
      <c r="S337" s="218"/>
      <c r="T337" s="218"/>
      <c r="U337" s="218"/>
      <c r="V337" s="218"/>
      <c r="W337" s="218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112</v>
      </c>
      <c r="AH337" s="209">
        <v>5</v>
      </c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">
      <c r="A338" s="216"/>
      <c r="B338" s="217"/>
      <c r="C338" s="243" t="s">
        <v>428</v>
      </c>
      <c r="D338" s="219"/>
      <c r="E338" s="220">
        <v>4</v>
      </c>
      <c r="F338" s="218"/>
      <c r="G338" s="218"/>
      <c r="H338" s="218"/>
      <c r="I338" s="218"/>
      <c r="J338" s="218"/>
      <c r="K338" s="218"/>
      <c r="L338" s="218"/>
      <c r="M338" s="218"/>
      <c r="N338" s="218"/>
      <c r="O338" s="218"/>
      <c r="P338" s="218"/>
      <c r="Q338" s="218"/>
      <c r="R338" s="218"/>
      <c r="S338" s="218"/>
      <c r="T338" s="218"/>
      <c r="U338" s="218"/>
      <c r="V338" s="218"/>
      <c r="W338" s="218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112</v>
      </c>
      <c r="AH338" s="209">
        <v>5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 x14ac:dyDescent="0.2">
      <c r="A339" s="216"/>
      <c r="B339" s="217"/>
      <c r="C339" s="243" t="s">
        <v>429</v>
      </c>
      <c r="D339" s="219"/>
      <c r="E339" s="220">
        <v>1</v>
      </c>
      <c r="F339" s="218"/>
      <c r="G339" s="218"/>
      <c r="H339" s="218"/>
      <c r="I339" s="218"/>
      <c r="J339" s="218"/>
      <c r="K339" s="218"/>
      <c r="L339" s="218"/>
      <c r="M339" s="218"/>
      <c r="N339" s="218"/>
      <c r="O339" s="218"/>
      <c r="P339" s="218"/>
      <c r="Q339" s="218"/>
      <c r="R339" s="218"/>
      <c r="S339" s="218"/>
      <c r="T339" s="218"/>
      <c r="U339" s="218"/>
      <c r="V339" s="218"/>
      <c r="W339" s="218"/>
      <c r="X339" s="209"/>
      <c r="Y339" s="209"/>
      <c r="Z339" s="209"/>
      <c r="AA339" s="209"/>
      <c r="AB339" s="209"/>
      <c r="AC339" s="209"/>
      <c r="AD339" s="209"/>
      <c r="AE339" s="209"/>
      <c r="AF339" s="209"/>
      <c r="AG339" s="209" t="s">
        <v>112</v>
      </c>
      <c r="AH339" s="209">
        <v>5</v>
      </c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 x14ac:dyDescent="0.2">
      <c r="A340" s="216"/>
      <c r="B340" s="217"/>
      <c r="C340" s="243" t="s">
        <v>430</v>
      </c>
      <c r="D340" s="219"/>
      <c r="E340" s="220">
        <v>2</v>
      </c>
      <c r="F340" s="218"/>
      <c r="G340" s="218"/>
      <c r="H340" s="218"/>
      <c r="I340" s="218"/>
      <c r="J340" s="218"/>
      <c r="K340" s="218"/>
      <c r="L340" s="218"/>
      <c r="M340" s="218"/>
      <c r="N340" s="218"/>
      <c r="O340" s="218"/>
      <c r="P340" s="218"/>
      <c r="Q340" s="218"/>
      <c r="R340" s="218"/>
      <c r="S340" s="218"/>
      <c r="T340" s="218"/>
      <c r="U340" s="218"/>
      <c r="V340" s="218"/>
      <c r="W340" s="218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112</v>
      </c>
      <c r="AH340" s="209">
        <v>5</v>
      </c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">
      <c r="A341" s="216"/>
      <c r="B341" s="217"/>
      <c r="C341" s="243" t="s">
        <v>431</v>
      </c>
      <c r="D341" s="219"/>
      <c r="E341" s="220">
        <v>1</v>
      </c>
      <c r="F341" s="218"/>
      <c r="G341" s="218"/>
      <c r="H341" s="218"/>
      <c r="I341" s="218"/>
      <c r="J341" s="218"/>
      <c r="K341" s="218"/>
      <c r="L341" s="218"/>
      <c r="M341" s="218"/>
      <c r="N341" s="218"/>
      <c r="O341" s="218"/>
      <c r="P341" s="218"/>
      <c r="Q341" s="218"/>
      <c r="R341" s="218"/>
      <c r="S341" s="218"/>
      <c r="T341" s="218"/>
      <c r="U341" s="218"/>
      <c r="V341" s="218"/>
      <c r="W341" s="218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112</v>
      </c>
      <c r="AH341" s="209">
        <v>5</v>
      </c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 x14ac:dyDescent="0.2">
      <c r="A342" s="216"/>
      <c r="B342" s="217"/>
      <c r="C342" s="243" t="s">
        <v>432</v>
      </c>
      <c r="D342" s="219"/>
      <c r="E342" s="220">
        <v>5</v>
      </c>
      <c r="F342" s="218"/>
      <c r="G342" s="218"/>
      <c r="H342" s="218"/>
      <c r="I342" s="218"/>
      <c r="J342" s="218"/>
      <c r="K342" s="218"/>
      <c r="L342" s="218"/>
      <c r="M342" s="218"/>
      <c r="N342" s="218"/>
      <c r="O342" s="218"/>
      <c r="P342" s="218"/>
      <c r="Q342" s="218"/>
      <c r="R342" s="218"/>
      <c r="S342" s="218"/>
      <c r="T342" s="218"/>
      <c r="U342" s="218"/>
      <c r="V342" s="218"/>
      <c r="W342" s="218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112</v>
      </c>
      <c r="AH342" s="209">
        <v>5</v>
      </c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">
      <c r="A343" s="216"/>
      <c r="B343" s="217"/>
      <c r="C343" s="243" t="s">
        <v>433</v>
      </c>
      <c r="D343" s="219"/>
      <c r="E343" s="220">
        <v>2</v>
      </c>
      <c r="F343" s="218"/>
      <c r="G343" s="218"/>
      <c r="H343" s="218"/>
      <c r="I343" s="218"/>
      <c r="J343" s="218"/>
      <c r="K343" s="218"/>
      <c r="L343" s="218"/>
      <c r="M343" s="218"/>
      <c r="N343" s="218"/>
      <c r="O343" s="218"/>
      <c r="P343" s="218"/>
      <c r="Q343" s="218"/>
      <c r="R343" s="218"/>
      <c r="S343" s="218"/>
      <c r="T343" s="218"/>
      <c r="U343" s="218"/>
      <c r="V343" s="218"/>
      <c r="W343" s="218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112</v>
      </c>
      <c r="AH343" s="209">
        <v>5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">
      <c r="A344" s="216"/>
      <c r="B344" s="217"/>
      <c r="C344" s="243" t="s">
        <v>434</v>
      </c>
      <c r="D344" s="219"/>
      <c r="E344" s="220">
        <v>1</v>
      </c>
      <c r="F344" s="218"/>
      <c r="G344" s="218"/>
      <c r="H344" s="218"/>
      <c r="I344" s="218"/>
      <c r="J344" s="218"/>
      <c r="K344" s="218"/>
      <c r="L344" s="218"/>
      <c r="M344" s="218"/>
      <c r="N344" s="218"/>
      <c r="O344" s="218"/>
      <c r="P344" s="218"/>
      <c r="Q344" s="218"/>
      <c r="R344" s="218"/>
      <c r="S344" s="218"/>
      <c r="T344" s="218"/>
      <c r="U344" s="218"/>
      <c r="V344" s="218"/>
      <c r="W344" s="218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112</v>
      </c>
      <c r="AH344" s="209">
        <v>5</v>
      </c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 x14ac:dyDescent="0.2">
      <c r="A345" s="216"/>
      <c r="B345" s="217"/>
      <c r="C345" s="243" t="s">
        <v>435</v>
      </c>
      <c r="D345" s="219"/>
      <c r="E345" s="220">
        <v>3</v>
      </c>
      <c r="F345" s="218"/>
      <c r="G345" s="218"/>
      <c r="H345" s="218"/>
      <c r="I345" s="218"/>
      <c r="J345" s="218"/>
      <c r="K345" s="218"/>
      <c r="L345" s="218"/>
      <c r="M345" s="218"/>
      <c r="N345" s="218"/>
      <c r="O345" s="218"/>
      <c r="P345" s="218"/>
      <c r="Q345" s="218"/>
      <c r="R345" s="218"/>
      <c r="S345" s="218"/>
      <c r="T345" s="218"/>
      <c r="U345" s="218"/>
      <c r="V345" s="218"/>
      <c r="W345" s="218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112</v>
      </c>
      <c r="AH345" s="209">
        <v>5</v>
      </c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">
      <c r="A346" s="216"/>
      <c r="B346" s="217"/>
      <c r="C346" s="243" t="s">
        <v>436</v>
      </c>
      <c r="D346" s="219"/>
      <c r="E346" s="220">
        <v>1</v>
      </c>
      <c r="F346" s="218"/>
      <c r="G346" s="218"/>
      <c r="H346" s="218"/>
      <c r="I346" s="218"/>
      <c r="J346" s="218"/>
      <c r="K346" s="218"/>
      <c r="L346" s="218"/>
      <c r="M346" s="218"/>
      <c r="N346" s="218"/>
      <c r="O346" s="218"/>
      <c r="P346" s="218"/>
      <c r="Q346" s="218"/>
      <c r="R346" s="218"/>
      <c r="S346" s="218"/>
      <c r="T346" s="218"/>
      <c r="U346" s="218"/>
      <c r="V346" s="218"/>
      <c r="W346" s="218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112</v>
      </c>
      <c r="AH346" s="209">
        <v>5</v>
      </c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">
      <c r="A347" s="216"/>
      <c r="B347" s="217"/>
      <c r="C347" s="243" t="s">
        <v>437</v>
      </c>
      <c r="D347" s="219"/>
      <c r="E347" s="220">
        <v>4</v>
      </c>
      <c r="F347" s="218"/>
      <c r="G347" s="218"/>
      <c r="H347" s="218"/>
      <c r="I347" s="218"/>
      <c r="J347" s="218"/>
      <c r="K347" s="218"/>
      <c r="L347" s="218"/>
      <c r="M347" s="218"/>
      <c r="N347" s="218"/>
      <c r="O347" s="218"/>
      <c r="P347" s="218"/>
      <c r="Q347" s="218"/>
      <c r="R347" s="218"/>
      <c r="S347" s="218"/>
      <c r="T347" s="218"/>
      <c r="U347" s="218"/>
      <c r="V347" s="218"/>
      <c r="W347" s="218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112</v>
      </c>
      <c r="AH347" s="209">
        <v>5</v>
      </c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">
      <c r="A348" s="216"/>
      <c r="B348" s="217"/>
      <c r="C348" s="243" t="s">
        <v>438</v>
      </c>
      <c r="D348" s="219"/>
      <c r="E348" s="220">
        <v>2</v>
      </c>
      <c r="F348" s="218"/>
      <c r="G348" s="218"/>
      <c r="H348" s="218"/>
      <c r="I348" s="218"/>
      <c r="J348" s="218"/>
      <c r="K348" s="218"/>
      <c r="L348" s="218"/>
      <c r="M348" s="218"/>
      <c r="N348" s="218"/>
      <c r="O348" s="218"/>
      <c r="P348" s="218"/>
      <c r="Q348" s="218"/>
      <c r="R348" s="218"/>
      <c r="S348" s="218"/>
      <c r="T348" s="218"/>
      <c r="U348" s="218"/>
      <c r="V348" s="218"/>
      <c r="W348" s="218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112</v>
      </c>
      <c r="AH348" s="209">
        <v>5</v>
      </c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 x14ac:dyDescent="0.2">
      <c r="A349" s="216"/>
      <c r="B349" s="217"/>
      <c r="C349" s="243" t="s">
        <v>439</v>
      </c>
      <c r="D349" s="219"/>
      <c r="E349" s="220">
        <v>1</v>
      </c>
      <c r="F349" s="218"/>
      <c r="G349" s="218"/>
      <c r="H349" s="218"/>
      <c r="I349" s="218"/>
      <c r="J349" s="218"/>
      <c r="K349" s="218"/>
      <c r="L349" s="218"/>
      <c r="M349" s="218"/>
      <c r="N349" s="218"/>
      <c r="O349" s="218"/>
      <c r="P349" s="218"/>
      <c r="Q349" s="218"/>
      <c r="R349" s="218"/>
      <c r="S349" s="218"/>
      <c r="T349" s="218"/>
      <c r="U349" s="218"/>
      <c r="V349" s="218"/>
      <c r="W349" s="218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112</v>
      </c>
      <c r="AH349" s="209">
        <v>5</v>
      </c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">
      <c r="A350" s="216"/>
      <c r="B350" s="217"/>
      <c r="C350" s="244"/>
      <c r="D350" s="235"/>
      <c r="E350" s="235"/>
      <c r="F350" s="235"/>
      <c r="G350" s="235"/>
      <c r="H350" s="218"/>
      <c r="I350" s="218"/>
      <c r="J350" s="218"/>
      <c r="K350" s="218"/>
      <c r="L350" s="218"/>
      <c r="M350" s="218"/>
      <c r="N350" s="218"/>
      <c r="O350" s="218"/>
      <c r="P350" s="218"/>
      <c r="Q350" s="218"/>
      <c r="R350" s="218"/>
      <c r="S350" s="218"/>
      <c r="T350" s="218"/>
      <c r="U350" s="218"/>
      <c r="V350" s="218"/>
      <c r="W350" s="218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116</v>
      </c>
      <c r="AH350" s="209"/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ht="22.5" outlineLevel="1" x14ac:dyDescent="0.2">
      <c r="A351" s="228">
        <v>110</v>
      </c>
      <c r="B351" s="229" t="s">
        <v>440</v>
      </c>
      <c r="C351" s="242" t="s">
        <v>441</v>
      </c>
      <c r="D351" s="230" t="s">
        <v>150</v>
      </c>
      <c r="E351" s="231">
        <v>15</v>
      </c>
      <c r="F351" s="232"/>
      <c r="G351" s="233">
        <f>ROUND(E351*F351,2)</f>
        <v>0</v>
      </c>
      <c r="H351" s="232"/>
      <c r="I351" s="233">
        <f>ROUND(E351*H351,2)</f>
        <v>0</v>
      </c>
      <c r="J351" s="232"/>
      <c r="K351" s="233">
        <f>ROUND(E351*J351,2)</f>
        <v>0</v>
      </c>
      <c r="L351" s="233">
        <v>21</v>
      </c>
      <c r="M351" s="233">
        <f>G351*(1+L351/100)</f>
        <v>0</v>
      </c>
      <c r="N351" s="233">
        <v>9.0000000000000006E-5</v>
      </c>
      <c r="O351" s="233">
        <f>ROUND(E351*N351,2)</f>
        <v>0</v>
      </c>
      <c r="P351" s="233">
        <v>0</v>
      </c>
      <c r="Q351" s="233">
        <f>ROUND(E351*P351,2)</f>
        <v>0</v>
      </c>
      <c r="R351" s="233"/>
      <c r="S351" s="233" t="s">
        <v>155</v>
      </c>
      <c r="T351" s="234" t="s">
        <v>119</v>
      </c>
      <c r="U351" s="218">
        <v>0</v>
      </c>
      <c r="V351" s="218">
        <f>ROUND(E351*U351,2)</f>
        <v>0</v>
      </c>
      <c r="W351" s="218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128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 x14ac:dyDescent="0.2">
      <c r="A352" s="216"/>
      <c r="B352" s="217"/>
      <c r="C352" s="243" t="s">
        <v>442</v>
      </c>
      <c r="D352" s="219"/>
      <c r="E352" s="220">
        <v>2</v>
      </c>
      <c r="F352" s="218"/>
      <c r="G352" s="218"/>
      <c r="H352" s="218"/>
      <c r="I352" s="218"/>
      <c r="J352" s="218"/>
      <c r="K352" s="218"/>
      <c r="L352" s="218"/>
      <c r="M352" s="218"/>
      <c r="N352" s="218"/>
      <c r="O352" s="218"/>
      <c r="P352" s="218"/>
      <c r="Q352" s="218"/>
      <c r="R352" s="218"/>
      <c r="S352" s="218"/>
      <c r="T352" s="218"/>
      <c r="U352" s="218"/>
      <c r="V352" s="218"/>
      <c r="W352" s="218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112</v>
      </c>
      <c r="AH352" s="209">
        <v>5</v>
      </c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">
      <c r="A353" s="216"/>
      <c r="B353" s="217"/>
      <c r="C353" s="243" t="s">
        <v>443</v>
      </c>
      <c r="D353" s="219"/>
      <c r="E353" s="220">
        <v>1</v>
      </c>
      <c r="F353" s="218"/>
      <c r="G353" s="218"/>
      <c r="H353" s="218"/>
      <c r="I353" s="218"/>
      <c r="J353" s="218"/>
      <c r="K353" s="218"/>
      <c r="L353" s="218"/>
      <c r="M353" s="218"/>
      <c r="N353" s="218"/>
      <c r="O353" s="218"/>
      <c r="P353" s="218"/>
      <c r="Q353" s="218"/>
      <c r="R353" s="218"/>
      <c r="S353" s="218"/>
      <c r="T353" s="218"/>
      <c r="U353" s="218"/>
      <c r="V353" s="218"/>
      <c r="W353" s="218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112</v>
      </c>
      <c r="AH353" s="209">
        <v>5</v>
      </c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">
      <c r="A354" s="216"/>
      <c r="B354" s="217"/>
      <c r="C354" s="243" t="s">
        <v>444</v>
      </c>
      <c r="D354" s="219"/>
      <c r="E354" s="220">
        <v>2</v>
      </c>
      <c r="F354" s="218"/>
      <c r="G354" s="218"/>
      <c r="H354" s="218"/>
      <c r="I354" s="218"/>
      <c r="J354" s="218"/>
      <c r="K354" s="218"/>
      <c r="L354" s="218"/>
      <c r="M354" s="218"/>
      <c r="N354" s="218"/>
      <c r="O354" s="218"/>
      <c r="P354" s="218"/>
      <c r="Q354" s="218"/>
      <c r="R354" s="218"/>
      <c r="S354" s="218"/>
      <c r="T354" s="218"/>
      <c r="U354" s="218"/>
      <c r="V354" s="218"/>
      <c r="W354" s="218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112</v>
      </c>
      <c r="AH354" s="209">
        <v>5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">
      <c r="A355" s="216"/>
      <c r="B355" s="217"/>
      <c r="C355" s="243" t="s">
        <v>445</v>
      </c>
      <c r="D355" s="219"/>
      <c r="E355" s="220">
        <v>4</v>
      </c>
      <c r="F355" s="218"/>
      <c r="G355" s="218"/>
      <c r="H355" s="218"/>
      <c r="I355" s="218"/>
      <c r="J355" s="218"/>
      <c r="K355" s="218"/>
      <c r="L355" s="218"/>
      <c r="M355" s="218"/>
      <c r="N355" s="218"/>
      <c r="O355" s="218"/>
      <c r="P355" s="218"/>
      <c r="Q355" s="218"/>
      <c r="R355" s="218"/>
      <c r="S355" s="218"/>
      <c r="T355" s="218"/>
      <c r="U355" s="218"/>
      <c r="V355" s="218"/>
      <c r="W355" s="218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112</v>
      </c>
      <c r="AH355" s="209">
        <v>5</v>
      </c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">
      <c r="A356" s="216"/>
      <c r="B356" s="217"/>
      <c r="C356" s="243" t="s">
        <v>446</v>
      </c>
      <c r="D356" s="219"/>
      <c r="E356" s="220">
        <v>2</v>
      </c>
      <c r="F356" s="218"/>
      <c r="G356" s="218"/>
      <c r="H356" s="218"/>
      <c r="I356" s="218"/>
      <c r="J356" s="218"/>
      <c r="K356" s="218"/>
      <c r="L356" s="218"/>
      <c r="M356" s="218"/>
      <c r="N356" s="218"/>
      <c r="O356" s="218"/>
      <c r="P356" s="218"/>
      <c r="Q356" s="218"/>
      <c r="R356" s="218"/>
      <c r="S356" s="218"/>
      <c r="T356" s="218"/>
      <c r="U356" s="218"/>
      <c r="V356" s="218"/>
      <c r="W356" s="218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112</v>
      </c>
      <c r="AH356" s="209">
        <v>5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">
      <c r="A357" s="216"/>
      <c r="B357" s="217"/>
      <c r="C357" s="243" t="s">
        <v>447</v>
      </c>
      <c r="D357" s="219"/>
      <c r="E357" s="220">
        <v>4</v>
      </c>
      <c r="F357" s="218"/>
      <c r="G357" s="218"/>
      <c r="H357" s="218"/>
      <c r="I357" s="218"/>
      <c r="J357" s="218"/>
      <c r="K357" s="218"/>
      <c r="L357" s="218"/>
      <c r="M357" s="218"/>
      <c r="N357" s="218"/>
      <c r="O357" s="218"/>
      <c r="P357" s="218"/>
      <c r="Q357" s="218"/>
      <c r="R357" s="218"/>
      <c r="S357" s="218"/>
      <c r="T357" s="218"/>
      <c r="U357" s="218"/>
      <c r="V357" s="218"/>
      <c r="W357" s="218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112</v>
      </c>
      <c r="AH357" s="209">
        <v>5</v>
      </c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">
      <c r="A358" s="216"/>
      <c r="B358" s="217"/>
      <c r="C358" s="244"/>
      <c r="D358" s="235"/>
      <c r="E358" s="235"/>
      <c r="F358" s="235"/>
      <c r="G358" s="235"/>
      <c r="H358" s="218"/>
      <c r="I358" s="218"/>
      <c r="J358" s="218"/>
      <c r="K358" s="218"/>
      <c r="L358" s="218"/>
      <c r="M358" s="218"/>
      <c r="N358" s="218"/>
      <c r="O358" s="218"/>
      <c r="P358" s="218"/>
      <c r="Q358" s="218"/>
      <c r="R358" s="218"/>
      <c r="S358" s="218"/>
      <c r="T358" s="218"/>
      <c r="U358" s="218"/>
      <c r="V358" s="218"/>
      <c r="W358" s="218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116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">
      <c r="A359" s="228">
        <v>111</v>
      </c>
      <c r="B359" s="229" t="s">
        <v>448</v>
      </c>
      <c r="C359" s="242" t="s">
        <v>449</v>
      </c>
      <c r="D359" s="230" t="s">
        <v>158</v>
      </c>
      <c r="E359" s="231">
        <v>6.5519999999999995E-2</v>
      </c>
      <c r="F359" s="232"/>
      <c r="G359" s="233">
        <f>ROUND(E359*F359,2)</f>
        <v>0</v>
      </c>
      <c r="H359" s="232"/>
      <c r="I359" s="233">
        <f>ROUND(E359*H359,2)</f>
        <v>0</v>
      </c>
      <c r="J359" s="232"/>
      <c r="K359" s="233">
        <f>ROUND(E359*J359,2)</f>
        <v>0</v>
      </c>
      <c r="L359" s="233">
        <v>21</v>
      </c>
      <c r="M359" s="233">
        <f>G359*(1+L359/100)</f>
        <v>0</v>
      </c>
      <c r="N359" s="233">
        <v>0</v>
      </c>
      <c r="O359" s="233">
        <f>ROUND(E359*N359,2)</f>
        <v>0</v>
      </c>
      <c r="P359" s="233">
        <v>0</v>
      </c>
      <c r="Q359" s="233">
        <f>ROUND(E359*P359,2)</f>
        <v>0</v>
      </c>
      <c r="R359" s="233" t="s">
        <v>180</v>
      </c>
      <c r="S359" s="233" t="s">
        <v>108</v>
      </c>
      <c r="T359" s="234" t="s">
        <v>119</v>
      </c>
      <c r="U359" s="218">
        <v>2.5750000000000002</v>
      </c>
      <c r="V359" s="218">
        <f>ROUND(E359*U359,2)</f>
        <v>0.17</v>
      </c>
      <c r="W359" s="218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160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">
      <c r="A360" s="216"/>
      <c r="B360" s="217"/>
      <c r="C360" s="245"/>
      <c r="D360" s="236"/>
      <c r="E360" s="236"/>
      <c r="F360" s="236"/>
      <c r="G360" s="236"/>
      <c r="H360" s="218"/>
      <c r="I360" s="218"/>
      <c r="J360" s="218"/>
      <c r="K360" s="218"/>
      <c r="L360" s="218"/>
      <c r="M360" s="218"/>
      <c r="N360" s="218"/>
      <c r="O360" s="218"/>
      <c r="P360" s="218"/>
      <c r="Q360" s="218"/>
      <c r="R360" s="218"/>
      <c r="S360" s="218"/>
      <c r="T360" s="218"/>
      <c r="U360" s="218"/>
      <c r="V360" s="218"/>
      <c r="W360" s="218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116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x14ac:dyDescent="0.2">
      <c r="A361" s="222" t="s">
        <v>102</v>
      </c>
      <c r="B361" s="223" t="s">
        <v>69</v>
      </c>
      <c r="C361" s="241" t="s">
        <v>70</v>
      </c>
      <c r="D361" s="224"/>
      <c r="E361" s="225"/>
      <c r="F361" s="226"/>
      <c r="G361" s="226">
        <f>SUMIF(AG362:AG607,"&lt;&gt;NOR",G362:G607)</f>
        <v>0</v>
      </c>
      <c r="H361" s="226"/>
      <c r="I361" s="226">
        <f>SUM(I362:I607)</f>
        <v>0</v>
      </c>
      <c r="J361" s="226"/>
      <c r="K361" s="226">
        <f>SUM(K362:K607)</f>
        <v>0</v>
      </c>
      <c r="L361" s="226"/>
      <c r="M361" s="226">
        <f>SUM(M362:M607)</f>
        <v>0</v>
      </c>
      <c r="N361" s="226"/>
      <c r="O361" s="226">
        <f>SUM(O362:O607)</f>
        <v>1.8000000000000007</v>
      </c>
      <c r="P361" s="226"/>
      <c r="Q361" s="226">
        <f>SUM(Q362:Q607)</f>
        <v>0</v>
      </c>
      <c r="R361" s="226"/>
      <c r="S361" s="226"/>
      <c r="T361" s="227"/>
      <c r="U361" s="221"/>
      <c r="V361" s="221">
        <f>SUM(V362:V607)</f>
        <v>150.63</v>
      </c>
      <c r="W361" s="221"/>
      <c r="AG361" t="s">
        <v>103</v>
      </c>
    </row>
    <row r="362" spans="1:60" ht="22.5" outlineLevel="1" x14ac:dyDescent="0.2">
      <c r="A362" s="228">
        <v>112</v>
      </c>
      <c r="B362" s="229" t="s">
        <v>450</v>
      </c>
      <c r="C362" s="242" t="s">
        <v>451</v>
      </c>
      <c r="D362" s="230" t="s">
        <v>150</v>
      </c>
      <c r="E362" s="231">
        <v>77</v>
      </c>
      <c r="F362" s="232"/>
      <c r="G362" s="233">
        <f>ROUND(E362*F362,2)</f>
        <v>0</v>
      </c>
      <c r="H362" s="232"/>
      <c r="I362" s="233">
        <f>ROUND(E362*H362,2)</f>
        <v>0</v>
      </c>
      <c r="J362" s="232"/>
      <c r="K362" s="233">
        <f>ROUND(E362*J362,2)</f>
        <v>0</v>
      </c>
      <c r="L362" s="233">
        <v>21</v>
      </c>
      <c r="M362" s="233">
        <f>G362*(1+L362/100)</f>
        <v>0</v>
      </c>
      <c r="N362" s="233">
        <v>0</v>
      </c>
      <c r="O362" s="233">
        <f>ROUND(E362*N362,2)</f>
        <v>0</v>
      </c>
      <c r="P362" s="233">
        <v>0</v>
      </c>
      <c r="Q362" s="233">
        <f>ROUND(E362*P362,2)</f>
        <v>0</v>
      </c>
      <c r="R362" s="233" t="s">
        <v>180</v>
      </c>
      <c r="S362" s="233" t="s">
        <v>108</v>
      </c>
      <c r="T362" s="234" t="s">
        <v>119</v>
      </c>
      <c r="U362" s="218">
        <v>0.26800000000000002</v>
      </c>
      <c r="V362" s="218">
        <f>ROUND(E362*U362,2)</f>
        <v>20.64</v>
      </c>
      <c r="W362" s="218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110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">
      <c r="A363" s="216"/>
      <c r="B363" s="217"/>
      <c r="C363" s="243" t="s">
        <v>452</v>
      </c>
      <c r="D363" s="219"/>
      <c r="E363" s="220">
        <v>23</v>
      </c>
      <c r="F363" s="218"/>
      <c r="G363" s="218"/>
      <c r="H363" s="218"/>
      <c r="I363" s="218"/>
      <c r="J363" s="218"/>
      <c r="K363" s="218"/>
      <c r="L363" s="218"/>
      <c r="M363" s="218"/>
      <c r="N363" s="218"/>
      <c r="O363" s="218"/>
      <c r="P363" s="218"/>
      <c r="Q363" s="218"/>
      <c r="R363" s="218"/>
      <c r="S363" s="218"/>
      <c r="T363" s="218"/>
      <c r="U363" s="218"/>
      <c r="V363" s="218"/>
      <c r="W363" s="218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112</v>
      </c>
      <c r="AH363" s="209">
        <v>5</v>
      </c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 x14ac:dyDescent="0.2">
      <c r="A364" s="216"/>
      <c r="B364" s="217"/>
      <c r="C364" s="243" t="s">
        <v>453</v>
      </c>
      <c r="D364" s="219"/>
      <c r="E364" s="220">
        <v>28</v>
      </c>
      <c r="F364" s="218"/>
      <c r="G364" s="218"/>
      <c r="H364" s="218"/>
      <c r="I364" s="218"/>
      <c r="J364" s="218"/>
      <c r="K364" s="218"/>
      <c r="L364" s="218"/>
      <c r="M364" s="218"/>
      <c r="N364" s="218"/>
      <c r="O364" s="218"/>
      <c r="P364" s="218"/>
      <c r="Q364" s="218"/>
      <c r="R364" s="218"/>
      <c r="S364" s="218"/>
      <c r="T364" s="218"/>
      <c r="U364" s="218"/>
      <c r="V364" s="218"/>
      <c r="W364" s="218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112</v>
      </c>
      <c r="AH364" s="209">
        <v>5</v>
      </c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">
      <c r="A365" s="216"/>
      <c r="B365" s="217"/>
      <c r="C365" s="243" t="s">
        <v>454</v>
      </c>
      <c r="D365" s="219"/>
      <c r="E365" s="220">
        <v>11</v>
      </c>
      <c r="F365" s="218"/>
      <c r="G365" s="218"/>
      <c r="H365" s="218"/>
      <c r="I365" s="218"/>
      <c r="J365" s="218"/>
      <c r="K365" s="218"/>
      <c r="L365" s="218"/>
      <c r="M365" s="218"/>
      <c r="N365" s="218"/>
      <c r="O365" s="218"/>
      <c r="P365" s="218"/>
      <c r="Q365" s="218"/>
      <c r="R365" s="218"/>
      <c r="S365" s="218"/>
      <c r="T365" s="218"/>
      <c r="U365" s="218"/>
      <c r="V365" s="218"/>
      <c r="W365" s="218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112</v>
      </c>
      <c r="AH365" s="209">
        <v>5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 x14ac:dyDescent="0.2">
      <c r="A366" s="216"/>
      <c r="B366" s="217"/>
      <c r="C366" s="243" t="s">
        <v>455</v>
      </c>
      <c r="D366" s="219"/>
      <c r="E366" s="220">
        <v>15</v>
      </c>
      <c r="F366" s="218"/>
      <c r="G366" s="218"/>
      <c r="H366" s="218"/>
      <c r="I366" s="218"/>
      <c r="J366" s="218"/>
      <c r="K366" s="218"/>
      <c r="L366" s="218"/>
      <c r="M366" s="218"/>
      <c r="N366" s="218"/>
      <c r="O366" s="218"/>
      <c r="P366" s="218"/>
      <c r="Q366" s="218"/>
      <c r="R366" s="218"/>
      <c r="S366" s="218"/>
      <c r="T366" s="218"/>
      <c r="U366" s="218"/>
      <c r="V366" s="218"/>
      <c r="W366" s="218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112</v>
      </c>
      <c r="AH366" s="209">
        <v>5</v>
      </c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">
      <c r="A367" s="216"/>
      <c r="B367" s="217"/>
      <c r="C367" s="244"/>
      <c r="D367" s="235"/>
      <c r="E367" s="235"/>
      <c r="F367" s="235"/>
      <c r="G367" s="235"/>
      <c r="H367" s="218"/>
      <c r="I367" s="218"/>
      <c r="J367" s="218"/>
      <c r="K367" s="218"/>
      <c r="L367" s="218"/>
      <c r="M367" s="218"/>
      <c r="N367" s="218"/>
      <c r="O367" s="218"/>
      <c r="P367" s="218"/>
      <c r="Q367" s="218"/>
      <c r="R367" s="218"/>
      <c r="S367" s="218"/>
      <c r="T367" s="218"/>
      <c r="U367" s="218"/>
      <c r="V367" s="218"/>
      <c r="W367" s="218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116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ht="22.5" outlineLevel="1" x14ac:dyDescent="0.2">
      <c r="A368" s="228">
        <v>113</v>
      </c>
      <c r="B368" s="229" t="s">
        <v>456</v>
      </c>
      <c r="C368" s="242" t="s">
        <v>457</v>
      </c>
      <c r="D368" s="230" t="s">
        <v>150</v>
      </c>
      <c r="E368" s="231">
        <v>23</v>
      </c>
      <c r="F368" s="232"/>
      <c r="G368" s="233">
        <f>ROUND(E368*F368,2)</f>
        <v>0</v>
      </c>
      <c r="H368" s="232"/>
      <c r="I368" s="233">
        <f>ROUND(E368*H368,2)</f>
        <v>0</v>
      </c>
      <c r="J368" s="232"/>
      <c r="K368" s="233">
        <f>ROUND(E368*J368,2)</f>
        <v>0</v>
      </c>
      <c r="L368" s="233">
        <v>21</v>
      </c>
      <c r="M368" s="233">
        <f>G368*(1+L368/100)</f>
        <v>0</v>
      </c>
      <c r="N368" s="233">
        <v>0</v>
      </c>
      <c r="O368" s="233">
        <f>ROUND(E368*N368,2)</f>
        <v>0</v>
      </c>
      <c r="P368" s="233">
        <v>0</v>
      </c>
      <c r="Q368" s="233">
        <f>ROUND(E368*P368,2)</f>
        <v>0</v>
      </c>
      <c r="R368" s="233" t="s">
        <v>180</v>
      </c>
      <c r="S368" s="233" t="s">
        <v>108</v>
      </c>
      <c r="T368" s="234" t="s">
        <v>119</v>
      </c>
      <c r="U368" s="218">
        <v>0.86799999999999999</v>
      </c>
      <c r="V368" s="218">
        <f>ROUND(E368*U368,2)</f>
        <v>19.96</v>
      </c>
      <c r="W368" s="218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110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">
      <c r="A369" s="216"/>
      <c r="B369" s="217"/>
      <c r="C369" s="243" t="s">
        <v>443</v>
      </c>
      <c r="D369" s="219"/>
      <c r="E369" s="220">
        <v>1</v>
      </c>
      <c r="F369" s="218"/>
      <c r="G369" s="218"/>
      <c r="H369" s="218"/>
      <c r="I369" s="218"/>
      <c r="J369" s="218"/>
      <c r="K369" s="218"/>
      <c r="L369" s="218"/>
      <c r="M369" s="218"/>
      <c r="N369" s="218"/>
      <c r="O369" s="218"/>
      <c r="P369" s="218"/>
      <c r="Q369" s="218"/>
      <c r="R369" s="218"/>
      <c r="S369" s="218"/>
      <c r="T369" s="218"/>
      <c r="U369" s="218"/>
      <c r="V369" s="218"/>
      <c r="W369" s="218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112</v>
      </c>
      <c r="AH369" s="209">
        <v>5</v>
      </c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 x14ac:dyDescent="0.2">
      <c r="A370" s="216"/>
      <c r="B370" s="217"/>
      <c r="C370" s="243" t="s">
        <v>414</v>
      </c>
      <c r="D370" s="219"/>
      <c r="E370" s="220">
        <v>1</v>
      </c>
      <c r="F370" s="218"/>
      <c r="G370" s="218"/>
      <c r="H370" s="218"/>
      <c r="I370" s="218"/>
      <c r="J370" s="218"/>
      <c r="K370" s="218"/>
      <c r="L370" s="218"/>
      <c r="M370" s="218"/>
      <c r="N370" s="218"/>
      <c r="O370" s="218"/>
      <c r="P370" s="218"/>
      <c r="Q370" s="218"/>
      <c r="R370" s="218"/>
      <c r="S370" s="218"/>
      <c r="T370" s="218"/>
      <c r="U370" s="218"/>
      <c r="V370" s="218"/>
      <c r="W370" s="218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112</v>
      </c>
      <c r="AH370" s="209">
        <v>5</v>
      </c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 x14ac:dyDescent="0.2">
      <c r="A371" s="216"/>
      <c r="B371" s="217"/>
      <c r="C371" s="243" t="s">
        <v>415</v>
      </c>
      <c r="D371" s="219"/>
      <c r="E371" s="220">
        <v>2</v>
      </c>
      <c r="F371" s="218"/>
      <c r="G371" s="218"/>
      <c r="H371" s="218"/>
      <c r="I371" s="218"/>
      <c r="J371" s="218"/>
      <c r="K371" s="218"/>
      <c r="L371" s="218"/>
      <c r="M371" s="218"/>
      <c r="N371" s="218"/>
      <c r="O371" s="218"/>
      <c r="P371" s="218"/>
      <c r="Q371" s="218"/>
      <c r="R371" s="218"/>
      <c r="S371" s="218"/>
      <c r="T371" s="218"/>
      <c r="U371" s="218"/>
      <c r="V371" s="218"/>
      <c r="W371" s="218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112</v>
      </c>
      <c r="AH371" s="209">
        <v>5</v>
      </c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 x14ac:dyDescent="0.2">
      <c r="A372" s="216"/>
      <c r="B372" s="217"/>
      <c r="C372" s="243" t="s">
        <v>416</v>
      </c>
      <c r="D372" s="219"/>
      <c r="E372" s="220">
        <v>4</v>
      </c>
      <c r="F372" s="218"/>
      <c r="G372" s="218"/>
      <c r="H372" s="218"/>
      <c r="I372" s="218"/>
      <c r="J372" s="218"/>
      <c r="K372" s="218"/>
      <c r="L372" s="218"/>
      <c r="M372" s="218"/>
      <c r="N372" s="218"/>
      <c r="O372" s="218"/>
      <c r="P372" s="218"/>
      <c r="Q372" s="218"/>
      <c r="R372" s="218"/>
      <c r="S372" s="218"/>
      <c r="T372" s="218"/>
      <c r="U372" s="218"/>
      <c r="V372" s="218"/>
      <c r="W372" s="218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112</v>
      </c>
      <c r="AH372" s="209">
        <v>5</v>
      </c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 x14ac:dyDescent="0.2">
      <c r="A373" s="216"/>
      <c r="B373" s="217"/>
      <c r="C373" s="243" t="s">
        <v>417</v>
      </c>
      <c r="D373" s="219"/>
      <c r="E373" s="220">
        <v>2</v>
      </c>
      <c r="F373" s="218"/>
      <c r="G373" s="218"/>
      <c r="H373" s="218"/>
      <c r="I373" s="218"/>
      <c r="J373" s="218"/>
      <c r="K373" s="218"/>
      <c r="L373" s="218"/>
      <c r="M373" s="218"/>
      <c r="N373" s="218"/>
      <c r="O373" s="218"/>
      <c r="P373" s="218"/>
      <c r="Q373" s="218"/>
      <c r="R373" s="218"/>
      <c r="S373" s="218"/>
      <c r="T373" s="218"/>
      <c r="U373" s="218"/>
      <c r="V373" s="218"/>
      <c r="W373" s="218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112</v>
      </c>
      <c r="AH373" s="209">
        <v>5</v>
      </c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">
      <c r="A374" s="216"/>
      <c r="B374" s="217"/>
      <c r="C374" s="243" t="s">
        <v>418</v>
      </c>
      <c r="D374" s="219"/>
      <c r="E374" s="220">
        <v>5</v>
      </c>
      <c r="F374" s="218"/>
      <c r="G374" s="218"/>
      <c r="H374" s="218"/>
      <c r="I374" s="218"/>
      <c r="J374" s="218"/>
      <c r="K374" s="218"/>
      <c r="L374" s="218"/>
      <c r="M374" s="218"/>
      <c r="N374" s="218"/>
      <c r="O374" s="218"/>
      <c r="P374" s="218"/>
      <c r="Q374" s="218"/>
      <c r="R374" s="218"/>
      <c r="S374" s="218"/>
      <c r="T374" s="218"/>
      <c r="U374" s="218"/>
      <c r="V374" s="218"/>
      <c r="W374" s="218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112</v>
      </c>
      <c r="AH374" s="209">
        <v>5</v>
      </c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">
      <c r="A375" s="216"/>
      <c r="B375" s="217"/>
      <c r="C375" s="243" t="s">
        <v>419</v>
      </c>
      <c r="D375" s="219"/>
      <c r="E375" s="220">
        <v>4</v>
      </c>
      <c r="F375" s="218"/>
      <c r="G375" s="218"/>
      <c r="H375" s="218"/>
      <c r="I375" s="218"/>
      <c r="J375" s="218"/>
      <c r="K375" s="218"/>
      <c r="L375" s="218"/>
      <c r="M375" s="218"/>
      <c r="N375" s="218"/>
      <c r="O375" s="218"/>
      <c r="P375" s="218"/>
      <c r="Q375" s="218"/>
      <c r="R375" s="218"/>
      <c r="S375" s="218"/>
      <c r="T375" s="218"/>
      <c r="U375" s="218"/>
      <c r="V375" s="218"/>
      <c r="W375" s="218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112</v>
      </c>
      <c r="AH375" s="209">
        <v>5</v>
      </c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 x14ac:dyDescent="0.2">
      <c r="A376" s="216"/>
      <c r="B376" s="217"/>
      <c r="C376" s="243" t="s">
        <v>420</v>
      </c>
      <c r="D376" s="219"/>
      <c r="E376" s="220">
        <v>2</v>
      </c>
      <c r="F376" s="218"/>
      <c r="G376" s="218"/>
      <c r="H376" s="218"/>
      <c r="I376" s="218"/>
      <c r="J376" s="218"/>
      <c r="K376" s="218"/>
      <c r="L376" s="218"/>
      <c r="M376" s="218"/>
      <c r="N376" s="218"/>
      <c r="O376" s="218"/>
      <c r="P376" s="218"/>
      <c r="Q376" s="218"/>
      <c r="R376" s="218"/>
      <c r="S376" s="218"/>
      <c r="T376" s="218"/>
      <c r="U376" s="218"/>
      <c r="V376" s="218"/>
      <c r="W376" s="218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112</v>
      </c>
      <c r="AH376" s="209">
        <v>5</v>
      </c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">
      <c r="A377" s="216"/>
      <c r="B377" s="217"/>
      <c r="C377" s="243" t="s">
        <v>421</v>
      </c>
      <c r="D377" s="219"/>
      <c r="E377" s="220">
        <v>1</v>
      </c>
      <c r="F377" s="218"/>
      <c r="G377" s="218"/>
      <c r="H377" s="218"/>
      <c r="I377" s="218"/>
      <c r="J377" s="218"/>
      <c r="K377" s="218"/>
      <c r="L377" s="218"/>
      <c r="M377" s="218"/>
      <c r="N377" s="218"/>
      <c r="O377" s="218"/>
      <c r="P377" s="218"/>
      <c r="Q377" s="218"/>
      <c r="R377" s="218"/>
      <c r="S377" s="218"/>
      <c r="T377" s="218"/>
      <c r="U377" s="218"/>
      <c r="V377" s="218"/>
      <c r="W377" s="218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112</v>
      </c>
      <c r="AH377" s="209">
        <v>5</v>
      </c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">
      <c r="A378" s="216"/>
      <c r="B378" s="217"/>
      <c r="C378" s="243" t="s">
        <v>422</v>
      </c>
      <c r="D378" s="219"/>
      <c r="E378" s="220">
        <v>1</v>
      </c>
      <c r="F378" s="218"/>
      <c r="G378" s="218"/>
      <c r="H378" s="218"/>
      <c r="I378" s="218"/>
      <c r="J378" s="218"/>
      <c r="K378" s="218"/>
      <c r="L378" s="218"/>
      <c r="M378" s="218"/>
      <c r="N378" s="218"/>
      <c r="O378" s="218"/>
      <c r="P378" s="218"/>
      <c r="Q378" s="218"/>
      <c r="R378" s="218"/>
      <c r="S378" s="218"/>
      <c r="T378" s="218"/>
      <c r="U378" s="218"/>
      <c r="V378" s="218"/>
      <c r="W378" s="218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112</v>
      </c>
      <c r="AH378" s="209">
        <v>5</v>
      </c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">
      <c r="A379" s="216"/>
      <c r="B379" s="217"/>
      <c r="C379" s="244"/>
      <c r="D379" s="235"/>
      <c r="E379" s="235"/>
      <c r="F379" s="235"/>
      <c r="G379" s="235"/>
      <c r="H379" s="218"/>
      <c r="I379" s="218"/>
      <c r="J379" s="218"/>
      <c r="K379" s="218"/>
      <c r="L379" s="218"/>
      <c r="M379" s="218"/>
      <c r="N379" s="218"/>
      <c r="O379" s="218"/>
      <c r="P379" s="218"/>
      <c r="Q379" s="218"/>
      <c r="R379" s="218"/>
      <c r="S379" s="218"/>
      <c r="T379" s="218"/>
      <c r="U379" s="218"/>
      <c r="V379" s="218"/>
      <c r="W379" s="218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116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ht="22.5" outlineLevel="1" x14ac:dyDescent="0.2">
      <c r="A380" s="228">
        <v>114</v>
      </c>
      <c r="B380" s="229" t="s">
        <v>458</v>
      </c>
      <c r="C380" s="242" t="s">
        <v>459</v>
      </c>
      <c r="D380" s="230" t="s">
        <v>150</v>
      </c>
      <c r="E380" s="231">
        <v>28</v>
      </c>
      <c r="F380" s="232"/>
      <c r="G380" s="233">
        <f>ROUND(E380*F380,2)</f>
        <v>0</v>
      </c>
      <c r="H380" s="232"/>
      <c r="I380" s="233">
        <f>ROUND(E380*H380,2)</f>
        <v>0</v>
      </c>
      <c r="J380" s="232"/>
      <c r="K380" s="233">
        <f>ROUND(E380*J380,2)</f>
        <v>0</v>
      </c>
      <c r="L380" s="233">
        <v>21</v>
      </c>
      <c r="M380" s="233">
        <f>G380*(1+L380/100)</f>
        <v>0</v>
      </c>
      <c r="N380" s="233">
        <v>0</v>
      </c>
      <c r="O380" s="233">
        <f>ROUND(E380*N380,2)</f>
        <v>0</v>
      </c>
      <c r="P380" s="233">
        <v>0</v>
      </c>
      <c r="Q380" s="233">
        <f>ROUND(E380*P380,2)</f>
        <v>0</v>
      </c>
      <c r="R380" s="233" t="s">
        <v>180</v>
      </c>
      <c r="S380" s="233" t="s">
        <v>108</v>
      </c>
      <c r="T380" s="234" t="s">
        <v>119</v>
      </c>
      <c r="U380" s="218">
        <v>1.008</v>
      </c>
      <c r="V380" s="218">
        <f>ROUND(E380*U380,2)</f>
        <v>28.22</v>
      </c>
      <c r="W380" s="218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110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 x14ac:dyDescent="0.2">
      <c r="A381" s="216"/>
      <c r="B381" s="217"/>
      <c r="C381" s="243" t="s">
        <v>423</v>
      </c>
      <c r="D381" s="219"/>
      <c r="E381" s="220">
        <v>8</v>
      </c>
      <c r="F381" s="218"/>
      <c r="G381" s="218"/>
      <c r="H381" s="218"/>
      <c r="I381" s="218"/>
      <c r="J381" s="218"/>
      <c r="K381" s="218"/>
      <c r="L381" s="218"/>
      <c r="M381" s="218"/>
      <c r="N381" s="218"/>
      <c r="O381" s="218"/>
      <c r="P381" s="218"/>
      <c r="Q381" s="218"/>
      <c r="R381" s="218"/>
      <c r="S381" s="218"/>
      <c r="T381" s="218"/>
      <c r="U381" s="218"/>
      <c r="V381" s="218"/>
      <c r="W381" s="218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112</v>
      </c>
      <c r="AH381" s="209">
        <v>5</v>
      </c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 x14ac:dyDescent="0.2">
      <c r="A382" s="216"/>
      <c r="B382" s="217"/>
      <c r="C382" s="243" t="s">
        <v>424</v>
      </c>
      <c r="D382" s="219"/>
      <c r="E382" s="220">
        <v>1</v>
      </c>
      <c r="F382" s="218"/>
      <c r="G382" s="218"/>
      <c r="H382" s="218"/>
      <c r="I382" s="218"/>
      <c r="J382" s="218"/>
      <c r="K382" s="218"/>
      <c r="L382" s="218"/>
      <c r="M382" s="218"/>
      <c r="N382" s="218"/>
      <c r="O382" s="218"/>
      <c r="P382" s="218"/>
      <c r="Q382" s="218"/>
      <c r="R382" s="218"/>
      <c r="S382" s="218"/>
      <c r="T382" s="218"/>
      <c r="U382" s="218"/>
      <c r="V382" s="218"/>
      <c r="W382" s="218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112</v>
      </c>
      <c r="AH382" s="209">
        <v>5</v>
      </c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 x14ac:dyDescent="0.2">
      <c r="A383" s="216"/>
      <c r="B383" s="217"/>
      <c r="C383" s="243" t="s">
        <v>425</v>
      </c>
      <c r="D383" s="219"/>
      <c r="E383" s="220">
        <v>1</v>
      </c>
      <c r="F383" s="218"/>
      <c r="G383" s="218"/>
      <c r="H383" s="218"/>
      <c r="I383" s="218"/>
      <c r="J383" s="218"/>
      <c r="K383" s="218"/>
      <c r="L383" s="218"/>
      <c r="M383" s="218"/>
      <c r="N383" s="218"/>
      <c r="O383" s="218"/>
      <c r="P383" s="218"/>
      <c r="Q383" s="218"/>
      <c r="R383" s="218"/>
      <c r="S383" s="218"/>
      <c r="T383" s="218"/>
      <c r="U383" s="218"/>
      <c r="V383" s="218"/>
      <c r="W383" s="218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112</v>
      </c>
      <c r="AH383" s="209">
        <v>5</v>
      </c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1" x14ac:dyDescent="0.2">
      <c r="A384" s="216"/>
      <c r="B384" s="217"/>
      <c r="C384" s="243" t="s">
        <v>426</v>
      </c>
      <c r="D384" s="219"/>
      <c r="E384" s="220">
        <v>1</v>
      </c>
      <c r="F384" s="218"/>
      <c r="G384" s="218"/>
      <c r="H384" s="218"/>
      <c r="I384" s="218"/>
      <c r="J384" s="218"/>
      <c r="K384" s="218"/>
      <c r="L384" s="218"/>
      <c r="M384" s="218"/>
      <c r="N384" s="218"/>
      <c r="O384" s="218"/>
      <c r="P384" s="218"/>
      <c r="Q384" s="218"/>
      <c r="R384" s="218"/>
      <c r="S384" s="218"/>
      <c r="T384" s="218"/>
      <c r="U384" s="218"/>
      <c r="V384" s="218"/>
      <c r="W384" s="218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112</v>
      </c>
      <c r="AH384" s="209">
        <v>5</v>
      </c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">
      <c r="A385" s="216"/>
      <c r="B385" s="217"/>
      <c r="C385" s="243" t="s">
        <v>427</v>
      </c>
      <c r="D385" s="219"/>
      <c r="E385" s="220">
        <v>1</v>
      </c>
      <c r="F385" s="218"/>
      <c r="G385" s="218"/>
      <c r="H385" s="218"/>
      <c r="I385" s="218"/>
      <c r="J385" s="218"/>
      <c r="K385" s="218"/>
      <c r="L385" s="218"/>
      <c r="M385" s="218"/>
      <c r="N385" s="218"/>
      <c r="O385" s="218"/>
      <c r="P385" s="218"/>
      <c r="Q385" s="218"/>
      <c r="R385" s="218"/>
      <c r="S385" s="218"/>
      <c r="T385" s="218"/>
      <c r="U385" s="218"/>
      <c r="V385" s="218"/>
      <c r="W385" s="218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112</v>
      </c>
      <c r="AH385" s="209">
        <v>5</v>
      </c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 x14ac:dyDescent="0.2">
      <c r="A386" s="216"/>
      <c r="B386" s="217"/>
      <c r="C386" s="243" t="s">
        <v>428</v>
      </c>
      <c r="D386" s="219"/>
      <c r="E386" s="220">
        <v>4</v>
      </c>
      <c r="F386" s="218"/>
      <c r="G386" s="218"/>
      <c r="H386" s="218"/>
      <c r="I386" s="218"/>
      <c r="J386" s="218"/>
      <c r="K386" s="218"/>
      <c r="L386" s="218"/>
      <c r="M386" s="218"/>
      <c r="N386" s="218"/>
      <c r="O386" s="218"/>
      <c r="P386" s="218"/>
      <c r="Q386" s="218"/>
      <c r="R386" s="218"/>
      <c r="S386" s="218"/>
      <c r="T386" s="218"/>
      <c r="U386" s="218"/>
      <c r="V386" s="218"/>
      <c r="W386" s="218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112</v>
      </c>
      <c r="AH386" s="209">
        <v>5</v>
      </c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">
      <c r="A387" s="216"/>
      <c r="B387" s="217"/>
      <c r="C387" s="243" t="s">
        <v>429</v>
      </c>
      <c r="D387" s="219"/>
      <c r="E387" s="220">
        <v>1</v>
      </c>
      <c r="F387" s="218"/>
      <c r="G387" s="218"/>
      <c r="H387" s="218"/>
      <c r="I387" s="218"/>
      <c r="J387" s="218"/>
      <c r="K387" s="218"/>
      <c r="L387" s="218"/>
      <c r="M387" s="218"/>
      <c r="N387" s="218"/>
      <c r="O387" s="218"/>
      <c r="P387" s="218"/>
      <c r="Q387" s="218"/>
      <c r="R387" s="218"/>
      <c r="S387" s="218"/>
      <c r="T387" s="218"/>
      <c r="U387" s="218"/>
      <c r="V387" s="218"/>
      <c r="W387" s="218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112</v>
      </c>
      <c r="AH387" s="209">
        <v>5</v>
      </c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">
      <c r="A388" s="216"/>
      <c r="B388" s="217"/>
      <c r="C388" s="243" t="s">
        <v>430</v>
      </c>
      <c r="D388" s="219"/>
      <c r="E388" s="220">
        <v>2</v>
      </c>
      <c r="F388" s="218"/>
      <c r="G388" s="218"/>
      <c r="H388" s="218"/>
      <c r="I388" s="218"/>
      <c r="J388" s="218"/>
      <c r="K388" s="218"/>
      <c r="L388" s="218"/>
      <c r="M388" s="218"/>
      <c r="N388" s="218"/>
      <c r="O388" s="218"/>
      <c r="P388" s="218"/>
      <c r="Q388" s="218"/>
      <c r="R388" s="218"/>
      <c r="S388" s="218"/>
      <c r="T388" s="218"/>
      <c r="U388" s="218"/>
      <c r="V388" s="218"/>
      <c r="W388" s="218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112</v>
      </c>
      <c r="AH388" s="209">
        <v>5</v>
      </c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">
      <c r="A389" s="216"/>
      <c r="B389" s="217"/>
      <c r="C389" s="243" t="s">
        <v>431</v>
      </c>
      <c r="D389" s="219"/>
      <c r="E389" s="220">
        <v>1</v>
      </c>
      <c r="F389" s="218"/>
      <c r="G389" s="218"/>
      <c r="H389" s="218"/>
      <c r="I389" s="218"/>
      <c r="J389" s="218"/>
      <c r="K389" s="218"/>
      <c r="L389" s="218"/>
      <c r="M389" s="218"/>
      <c r="N389" s="218"/>
      <c r="O389" s="218"/>
      <c r="P389" s="218"/>
      <c r="Q389" s="218"/>
      <c r="R389" s="218"/>
      <c r="S389" s="218"/>
      <c r="T389" s="218"/>
      <c r="U389" s="218"/>
      <c r="V389" s="218"/>
      <c r="W389" s="218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112</v>
      </c>
      <c r="AH389" s="209">
        <v>5</v>
      </c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">
      <c r="A390" s="216"/>
      <c r="B390" s="217"/>
      <c r="C390" s="243" t="s">
        <v>432</v>
      </c>
      <c r="D390" s="219"/>
      <c r="E390" s="220">
        <v>5</v>
      </c>
      <c r="F390" s="218"/>
      <c r="G390" s="218"/>
      <c r="H390" s="218"/>
      <c r="I390" s="218"/>
      <c r="J390" s="218"/>
      <c r="K390" s="218"/>
      <c r="L390" s="218"/>
      <c r="M390" s="218"/>
      <c r="N390" s="218"/>
      <c r="O390" s="218"/>
      <c r="P390" s="218"/>
      <c r="Q390" s="218"/>
      <c r="R390" s="218"/>
      <c r="S390" s="218"/>
      <c r="T390" s="218"/>
      <c r="U390" s="218"/>
      <c r="V390" s="218"/>
      <c r="W390" s="218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112</v>
      </c>
      <c r="AH390" s="209">
        <v>5</v>
      </c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">
      <c r="A391" s="216"/>
      <c r="B391" s="217"/>
      <c r="C391" s="243" t="s">
        <v>433</v>
      </c>
      <c r="D391" s="219"/>
      <c r="E391" s="220">
        <v>2</v>
      </c>
      <c r="F391" s="218"/>
      <c r="G391" s="218"/>
      <c r="H391" s="218"/>
      <c r="I391" s="218"/>
      <c r="J391" s="218"/>
      <c r="K391" s="218"/>
      <c r="L391" s="218"/>
      <c r="M391" s="218"/>
      <c r="N391" s="218"/>
      <c r="O391" s="218"/>
      <c r="P391" s="218"/>
      <c r="Q391" s="218"/>
      <c r="R391" s="218"/>
      <c r="S391" s="218"/>
      <c r="T391" s="218"/>
      <c r="U391" s="218"/>
      <c r="V391" s="218"/>
      <c r="W391" s="218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112</v>
      </c>
      <c r="AH391" s="209">
        <v>5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 x14ac:dyDescent="0.2">
      <c r="A392" s="216"/>
      <c r="B392" s="217"/>
      <c r="C392" s="243" t="s">
        <v>434</v>
      </c>
      <c r="D392" s="219"/>
      <c r="E392" s="220">
        <v>1</v>
      </c>
      <c r="F392" s="218"/>
      <c r="G392" s="218"/>
      <c r="H392" s="218"/>
      <c r="I392" s="218"/>
      <c r="J392" s="218"/>
      <c r="K392" s="218"/>
      <c r="L392" s="218"/>
      <c r="M392" s="218"/>
      <c r="N392" s="218"/>
      <c r="O392" s="218"/>
      <c r="P392" s="218"/>
      <c r="Q392" s="218"/>
      <c r="R392" s="218"/>
      <c r="S392" s="218"/>
      <c r="T392" s="218"/>
      <c r="U392" s="218"/>
      <c r="V392" s="218"/>
      <c r="W392" s="218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112</v>
      </c>
      <c r="AH392" s="209">
        <v>5</v>
      </c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 x14ac:dyDescent="0.2">
      <c r="A393" s="216"/>
      <c r="B393" s="217"/>
      <c r="C393" s="244"/>
      <c r="D393" s="235"/>
      <c r="E393" s="235"/>
      <c r="F393" s="235"/>
      <c r="G393" s="235"/>
      <c r="H393" s="218"/>
      <c r="I393" s="218"/>
      <c r="J393" s="218"/>
      <c r="K393" s="218"/>
      <c r="L393" s="218"/>
      <c r="M393" s="218"/>
      <c r="N393" s="218"/>
      <c r="O393" s="218"/>
      <c r="P393" s="218"/>
      <c r="Q393" s="218"/>
      <c r="R393" s="218"/>
      <c r="S393" s="218"/>
      <c r="T393" s="218"/>
      <c r="U393" s="218"/>
      <c r="V393" s="218"/>
      <c r="W393" s="218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116</v>
      </c>
      <c r="AH393" s="209"/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ht="22.5" outlineLevel="1" x14ac:dyDescent="0.2">
      <c r="A394" s="228">
        <v>115</v>
      </c>
      <c r="B394" s="229" t="s">
        <v>460</v>
      </c>
      <c r="C394" s="242" t="s">
        <v>461</v>
      </c>
      <c r="D394" s="230" t="s">
        <v>150</v>
      </c>
      <c r="E394" s="231">
        <v>11</v>
      </c>
      <c r="F394" s="232"/>
      <c r="G394" s="233">
        <f>ROUND(E394*F394,2)</f>
        <v>0</v>
      </c>
      <c r="H394" s="232"/>
      <c r="I394" s="233">
        <f>ROUND(E394*H394,2)</f>
        <v>0</v>
      </c>
      <c r="J394" s="232"/>
      <c r="K394" s="233">
        <f>ROUND(E394*J394,2)</f>
        <v>0</v>
      </c>
      <c r="L394" s="233">
        <v>21</v>
      </c>
      <c r="M394" s="233">
        <f>G394*(1+L394/100)</f>
        <v>0</v>
      </c>
      <c r="N394" s="233">
        <v>0</v>
      </c>
      <c r="O394" s="233">
        <f>ROUND(E394*N394,2)</f>
        <v>0</v>
      </c>
      <c r="P394" s="233">
        <v>0</v>
      </c>
      <c r="Q394" s="233">
        <f>ROUND(E394*P394,2)</f>
        <v>0</v>
      </c>
      <c r="R394" s="233" t="s">
        <v>180</v>
      </c>
      <c r="S394" s="233" t="s">
        <v>108</v>
      </c>
      <c r="T394" s="234" t="s">
        <v>119</v>
      </c>
      <c r="U394" s="218">
        <v>1.1879999999999999</v>
      </c>
      <c r="V394" s="218">
        <f>ROUND(E394*U394,2)</f>
        <v>13.07</v>
      </c>
      <c r="W394" s="218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110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 x14ac:dyDescent="0.2">
      <c r="A395" s="216"/>
      <c r="B395" s="217"/>
      <c r="C395" s="243" t="s">
        <v>435</v>
      </c>
      <c r="D395" s="219"/>
      <c r="E395" s="220">
        <v>3</v>
      </c>
      <c r="F395" s="218"/>
      <c r="G395" s="218"/>
      <c r="H395" s="218"/>
      <c r="I395" s="218"/>
      <c r="J395" s="218"/>
      <c r="K395" s="218"/>
      <c r="L395" s="218"/>
      <c r="M395" s="218"/>
      <c r="N395" s="218"/>
      <c r="O395" s="218"/>
      <c r="P395" s="218"/>
      <c r="Q395" s="218"/>
      <c r="R395" s="218"/>
      <c r="S395" s="218"/>
      <c r="T395" s="218"/>
      <c r="U395" s="218"/>
      <c r="V395" s="218"/>
      <c r="W395" s="218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112</v>
      </c>
      <c r="AH395" s="209">
        <v>5</v>
      </c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">
      <c r="A396" s="216"/>
      <c r="B396" s="217"/>
      <c r="C396" s="243" t="s">
        <v>436</v>
      </c>
      <c r="D396" s="219"/>
      <c r="E396" s="220">
        <v>1</v>
      </c>
      <c r="F396" s="218"/>
      <c r="G396" s="218"/>
      <c r="H396" s="218"/>
      <c r="I396" s="218"/>
      <c r="J396" s="218"/>
      <c r="K396" s="218"/>
      <c r="L396" s="218"/>
      <c r="M396" s="218"/>
      <c r="N396" s="218"/>
      <c r="O396" s="218"/>
      <c r="P396" s="218"/>
      <c r="Q396" s="218"/>
      <c r="R396" s="218"/>
      <c r="S396" s="218"/>
      <c r="T396" s="218"/>
      <c r="U396" s="218"/>
      <c r="V396" s="218"/>
      <c r="W396" s="218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112</v>
      </c>
      <c r="AH396" s="209">
        <v>5</v>
      </c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">
      <c r="A397" s="216"/>
      <c r="B397" s="217"/>
      <c r="C397" s="243" t="s">
        <v>437</v>
      </c>
      <c r="D397" s="219"/>
      <c r="E397" s="220">
        <v>4</v>
      </c>
      <c r="F397" s="218"/>
      <c r="G397" s="218"/>
      <c r="H397" s="218"/>
      <c r="I397" s="218"/>
      <c r="J397" s="218"/>
      <c r="K397" s="218"/>
      <c r="L397" s="218"/>
      <c r="M397" s="218"/>
      <c r="N397" s="218"/>
      <c r="O397" s="218"/>
      <c r="P397" s="218"/>
      <c r="Q397" s="218"/>
      <c r="R397" s="218"/>
      <c r="S397" s="218"/>
      <c r="T397" s="218"/>
      <c r="U397" s="218"/>
      <c r="V397" s="218"/>
      <c r="W397" s="218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112</v>
      </c>
      <c r="AH397" s="209">
        <v>5</v>
      </c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">
      <c r="A398" s="216"/>
      <c r="B398" s="217"/>
      <c r="C398" s="243" t="s">
        <v>438</v>
      </c>
      <c r="D398" s="219"/>
      <c r="E398" s="220">
        <v>2</v>
      </c>
      <c r="F398" s="218"/>
      <c r="G398" s="218"/>
      <c r="H398" s="218"/>
      <c r="I398" s="218"/>
      <c r="J398" s="218"/>
      <c r="K398" s="218"/>
      <c r="L398" s="218"/>
      <c r="M398" s="218"/>
      <c r="N398" s="218"/>
      <c r="O398" s="218"/>
      <c r="P398" s="218"/>
      <c r="Q398" s="218"/>
      <c r="R398" s="218"/>
      <c r="S398" s="218"/>
      <c r="T398" s="218"/>
      <c r="U398" s="218"/>
      <c r="V398" s="218"/>
      <c r="W398" s="218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112</v>
      </c>
      <c r="AH398" s="209">
        <v>5</v>
      </c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">
      <c r="A399" s="216"/>
      <c r="B399" s="217"/>
      <c r="C399" s="243" t="s">
        <v>439</v>
      </c>
      <c r="D399" s="219"/>
      <c r="E399" s="220">
        <v>1</v>
      </c>
      <c r="F399" s="218"/>
      <c r="G399" s="218"/>
      <c r="H399" s="218"/>
      <c r="I399" s="218"/>
      <c r="J399" s="218"/>
      <c r="K399" s="218"/>
      <c r="L399" s="218"/>
      <c r="M399" s="218"/>
      <c r="N399" s="218"/>
      <c r="O399" s="218"/>
      <c r="P399" s="218"/>
      <c r="Q399" s="218"/>
      <c r="R399" s="218"/>
      <c r="S399" s="218"/>
      <c r="T399" s="218"/>
      <c r="U399" s="218"/>
      <c r="V399" s="218"/>
      <c r="W399" s="218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112</v>
      </c>
      <c r="AH399" s="209">
        <v>5</v>
      </c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 x14ac:dyDescent="0.2">
      <c r="A400" s="216"/>
      <c r="B400" s="217"/>
      <c r="C400" s="244"/>
      <c r="D400" s="235"/>
      <c r="E400" s="235"/>
      <c r="F400" s="235"/>
      <c r="G400" s="235"/>
      <c r="H400" s="218"/>
      <c r="I400" s="218"/>
      <c r="J400" s="218"/>
      <c r="K400" s="218"/>
      <c r="L400" s="218"/>
      <c r="M400" s="218"/>
      <c r="N400" s="218"/>
      <c r="O400" s="218"/>
      <c r="P400" s="218"/>
      <c r="Q400" s="218"/>
      <c r="R400" s="218"/>
      <c r="S400" s="218"/>
      <c r="T400" s="218"/>
      <c r="U400" s="218"/>
      <c r="V400" s="218"/>
      <c r="W400" s="218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116</v>
      </c>
      <c r="AH400" s="209"/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ht="22.5" outlineLevel="1" x14ac:dyDescent="0.2">
      <c r="A401" s="228">
        <v>116</v>
      </c>
      <c r="B401" s="229" t="s">
        <v>462</v>
      </c>
      <c r="C401" s="242" t="s">
        <v>463</v>
      </c>
      <c r="D401" s="230" t="s">
        <v>150</v>
      </c>
      <c r="E401" s="231">
        <v>15</v>
      </c>
      <c r="F401" s="232"/>
      <c r="G401" s="233">
        <f>ROUND(E401*F401,2)</f>
        <v>0</v>
      </c>
      <c r="H401" s="232"/>
      <c r="I401" s="233">
        <f>ROUND(E401*H401,2)</f>
        <v>0</v>
      </c>
      <c r="J401" s="232"/>
      <c r="K401" s="233">
        <f>ROUND(E401*J401,2)</f>
        <v>0</v>
      </c>
      <c r="L401" s="233">
        <v>21</v>
      </c>
      <c r="M401" s="233">
        <f>G401*(1+L401/100)</f>
        <v>0</v>
      </c>
      <c r="N401" s="233">
        <v>2.0000000000000002E-5</v>
      </c>
      <c r="O401" s="233">
        <f>ROUND(E401*N401,2)</f>
        <v>0</v>
      </c>
      <c r="P401" s="233">
        <v>0</v>
      </c>
      <c r="Q401" s="233">
        <f>ROUND(E401*P401,2)</f>
        <v>0</v>
      </c>
      <c r="R401" s="233" t="s">
        <v>180</v>
      </c>
      <c r="S401" s="233" t="s">
        <v>108</v>
      </c>
      <c r="T401" s="234" t="s">
        <v>119</v>
      </c>
      <c r="U401" s="218">
        <v>0.86799999999999999</v>
      </c>
      <c r="V401" s="218">
        <f>ROUND(E401*U401,2)</f>
        <v>13.02</v>
      </c>
      <c r="W401" s="218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110</v>
      </c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 x14ac:dyDescent="0.2">
      <c r="A402" s="216"/>
      <c r="B402" s="217"/>
      <c r="C402" s="243" t="s">
        <v>464</v>
      </c>
      <c r="D402" s="219"/>
      <c r="E402" s="220">
        <v>1</v>
      </c>
      <c r="F402" s="218"/>
      <c r="G402" s="218"/>
      <c r="H402" s="218"/>
      <c r="I402" s="218"/>
      <c r="J402" s="218"/>
      <c r="K402" s="218"/>
      <c r="L402" s="218"/>
      <c r="M402" s="218"/>
      <c r="N402" s="218"/>
      <c r="O402" s="218"/>
      <c r="P402" s="218"/>
      <c r="Q402" s="218"/>
      <c r="R402" s="218"/>
      <c r="S402" s="218"/>
      <c r="T402" s="218"/>
      <c r="U402" s="218"/>
      <c r="V402" s="218"/>
      <c r="W402" s="218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112</v>
      </c>
      <c r="AH402" s="209">
        <v>5</v>
      </c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">
      <c r="A403" s="216"/>
      <c r="B403" s="217"/>
      <c r="C403" s="243" t="s">
        <v>442</v>
      </c>
      <c r="D403" s="219"/>
      <c r="E403" s="220">
        <v>2</v>
      </c>
      <c r="F403" s="218"/>
      <c r="G403" s="218"/>
      <c r="H403" s="218"/>
      <c r="I403" s="218"/>
      <c r="J403" s="218"/>
      <c r="K403" s="218"/>
      <c r="L403" s="218"/>
      <c r="M403" s="218"/>
      <c r="N403" s="218"/>
      <c r="O403" s="218"/>
      <c r="P403" s="218"/>
      <c r="Q403" s="218"/>
      <c r="R403" s="218"/>
      <c r="S403" s="218"/>
      <c r="T403" s="218"/>
      <c r="U403" s="218"/>
      <c r="V403" s="218"/>
      <c r="W403" s="218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112</v>
      </c>
      <c r="AH403" s="209">
        <v>5</v>
      </c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">
      <c r="A404" s="216"/>
      <c r="B404" s="217"/>
      <c r="C404" s="243" t="s">
        <v>444</v>
      </c>
      <c r="D404" s="219"/>
      <c r="E404" s="220">
        <v>2</v>
      </c>
      <c r="F404" s="218"/>
      <c r="G404" s="218"/>
      <c r="H404" s="218"/>
      <c r="I404" s="218"/>
      <c r="J404" s="218"/>
      <c r="K404" s="218"/>
      <c r="L404" s="218"/>
      <c r="M404" s="218"/>
      <c r="N404" s="218"/>
      <c r="O404" s="218"/>
      <c r="P404" s="218"/>
      <c r="Q404" s="218"/>
      <c r="R404" s="218"/>
      <c r="S404" s="218"/>
      <c r="T404" s="218"/>
      <c r="U404" s="218"/>
      <c r="V404" s="218"/>
      <c r="W404" s="218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112</v>
      </c>
      <c r="AH404" s="209">
        <v>5</v>
      </c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">
      <c r="A405" s="216"/>
      <c r="B405" s="217"/>
      <c r="C405" s="243" t="s">
        <v>445</v>
      </c>
      <c r="D405" s="219"/>
      <c r="E405" s="220">
        <v>4</v>
      </c>
      <c r="F405" s="218"/>
      <c r="G405" s="218"/>
      <c r="H405" s="218"/>
      <c r="I405" s="218"/>
      <c r="J405" s="218"/>
      <c r="K405" s="218"/>
      <c r="L405" s="218"/>
      <c r="M405" s="218"/>
      <c r="N405" s="218"/>
      <c r="O405" s="218"/>
      <c r="P405" s="218"/>
      <c r="Q405" s="218"/>
      <c r="R405" s="218"/>
      <c r="S405" s="218"/>
      <c r="T405" s="218"/>
      <c r="U405" s="218"/>
      <c r="V405" s="218"/>
      <c r="W405" s="218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112</v>
      </c>
      <c r="AH405" s="209">
        <v>5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">
      <c r="A406" s="216"/>
      <c r="B406" s="217"/>
      <c r="C406" s="243" t="s">
        <v>446</v>
      </c>
      <c r="D406" s="219"/>
      <c r="E406" s="220">
        <v>2</v>
      </c>
      <c r="F406" s="218"/>
      <c r="G406" s="218"/>
      <c r="H406" s="218"/>
      <c r="I406" s="218"/>
      <c r="J406" s="218"/>
      <c r="K406" s="218"/>
      <c r="L406" s="218"/>
      <c r="M406" s="218"/>
      <c r="N406" s="218"/>
      <c r="O406" s="218"/>
      <c r="P406" s="218"/>
      <c r="Q406" s="218"/>
      <c r="R406" s="218"/>
      <c r="S406" s="218"/>
      <c r="T406" s="218"/>
      <c r="U406" s="218"/>
      <c r="V406" s="218"/>
      <c r="W406" s="218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112</v>
      </c>
      <c r="AH406" s="209">
        <v>5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">
      <c r="A407" s="216"/>
      <c r="B407" s="217"/>
      <c r="C407" s="243" t="s">
        <v>447</v>
      </c>
      <c r="D407" s="219"/>
      <c r="E407" s="220">
        <v>4</v>
      </c>
      <c r="F407" s="218"/>
      <c r="G407" s="218"/>
      <c r="H407" s="218"/>
      <c r="I407" s="218"/>
      <c r="J407" s="218"/>
      <c r="K407" s="218"/>
      <c r="L407" s="218"/>
      <c r="M407" s="218"/>
      <c r="N407" s="218"/>
      <c r="O407" s="218"/>
      <c r="P407" s="218"/>
      <c r="Q407" s="218"/>
      <c r="R407" s="218"/>
      <c r="S407" s="218"/>
      <c r="T407" s="218"/>
      <c r="U407" s="218"/>
      <c r="V407" s="218"/>
      <c r="W407" s="218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112</v>
      </c>
      <c r="AH407" s="209">
        <v>5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 x14ac:dyDescent="0.2">
      <c r="A408" s="216"/>
      <c r="B408" s="217"/>
      <c r="C408" s="244"/>
      <c r="D408" s="235"/>
      <c r="E408" s="235"/>
      <c r="F408" s="235"/>
      <c r="G408" s="235"/>
      <c r="H408" s="218"/>
      <c r="I408" s="218"/>
      <c r="J408" s="218"/>
      <c r="K408" s="218"/>
      <c r="L408" s="218"/>
      <c r="M408" s="218"/>
      <c r="N408" s="218"/>
      <c r="O408" s="218"/>
      <c r="P408" s="218"/>
      <c r="Q408" s="218"/>
      <c r="R408" s="218"/>
      <c r="S408" s="218"/>
      <c r="T408" s="218"/>
      <c r="U408" s="218"/>
      <c r="V408" s="218"/>
      <c r="W408" s="218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116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">
      <c r="A409" s="228">
        <v>117</v>
      </c>
      <c r="B409" s="229" t="s">
        <v>465</v>
      </c>
      <c r="C409" s="242" t="s">
        <v>466</v>
      </c>
      <c r="D409" s="230" t="s">
        <v>150</v>
      </c>
      <c r="E409" s="231">
        <v>37</v>
      </c>
      <c r="F409" s="232"/>
      <c r="G409" s="233">
        <f>ROUND(E409*F409,2)</f>
        <v>0</v>
      </c>
      <c r="H409" s="232"/>
      <c r="I409" s="233">
        <f>ROUND(E409*H409,2)</f>
        <v>0</v>
      </c>
      <c r="J409" s="232"/>
      <c r="K409" s="233">
        <f>ROUND(E409*J409,2)</f>
        <v>0</v>
      </c>
      <c r="L409" s="233">
        <v>21</v>
      </c>
      <c r="M409" s="233">
        <f>G409*(1+L409/100)</f>
        <v>0</v>
      </c>
      <c r="N409" s="233">
        <v>0</v>
      </c>
      <c r="O409" s="233">
        <f>ROUND(E409*N409,2)</f>
        <v>0</v>
      </c>
      <c r="P409" s="233">
        <v>0</v>
      </c>
      <c r="Q409" s="233">
        <f>ROUND(E409*P409,2)</f>
        <v>0</v>
      </c>
      <c r="R409" s="233"/>
      <c r="S409" s="233" t="s">
        <v>155</v>
      </c>
      <c r="T409" s="234" t="s">
        <v>119</v>
      </c>
      <c r="U409" s="218">
        <v>0.33500000000000002</v>
      </c>
      <c r="V409" s="218">
        <f>ROUND(E409*U409,2)</f>
        <v>12.4</v>
      </c>
      <c r="W409" s="218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110</v>
      </c>
      <c r="AH409" s="209"/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">
      <c r="A410" s="216"/>
      <c r="B410" s="217"/>
      <c r="C410" s="243" t="s">
        <v>422</v>
      </c>
      <c r="D410" s="219"/>
      <c r="E410" s="220">
        <v>1</v>
      </c>
      <c r="F410" s="218"/>
      <c r="G410" s="218"/>
      <c r="H410" s="218"/>
      <c r="I410" s="218"/>
      <c r="J410" s="218"/>
      <c r="K410" s="218"/>
      <c r="L410" s="218"/>
      <c r="M410" s="218"/>
      <c r="N410" s="218"/>
      <c r="O410" s="218"/>
      <c r="P410" s="218"/>
      <c r="Q410" s="218"/>
      <c r="R410" s="218"/>
      <c r="S410" s="218"/>
      <c r="T410" s="218"/>
      <c r="U410" s="218"/>
      <c r="V410" s="218"/>
      <c r="W410" s="218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112</v>
      </c>
      <c r="AH410" s="209">
        <v>5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">
      <c r="A411" s="216"/>
      <c r="B411" s="217"/>
      <c r="C411" s="243" t="s">
        <v>442</v>
      </c>
      <c r="D411" s="219"/>
      <c r="E411" s="220">
        <v>2</v>
      </c>
      <c r="F411" s="218"/>
      <c r="G411" s="218"/>
      <c r="H411" s="218"/>
      <c r="I411" s="218"/>
      <c r="J411" s="218"/>
      <c r="K411" s="218"/>
      <c r="L411" s="218"/>
      <c r="M411" s="218"/>
      <c r="N411" s="218"/>
      <c r="O411" s="218"/>
      <c r="P411" s="218"/>
      <c r="Q411" s="218"/>
      <c r="R411" s="218"/>
      <c r="S411" s="218"/>
      <c r="T411" s="218"/>
      <c r="U411" s="218"/>
      <c r="V411" s="218"/>
      <c r="W411" s="218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112</v>
      </c>
      <c r="AH411" s="209">
        <v>5</v>
      </c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">
      <c r="A412" s="216"/>
      <c r="B412" s="217"/>
      <c r="C412" s="243" t="s">
        <v>444</v>
      </c>
      <c r="D412" s="219"/>
      <c r="E412" s="220">
        <v>2</v>
      </c>
      <c r="F412" s="218"/>
      <c r="G412" s="218"/>
      <c r="H412" s="218"/>
      <c r="I412" s="218"/>
      <c r="J412" s="218"/>
      <c r="K412" s="218"/>
      <c r="L412" s="218"/>
      <c r="M412" s="218"/>
      <c r="N412" s="218"/>
      <c r="O412" s="218"/>
      <c r="P412" s="218"/>
      <c r="Q412" s="218"/>
      <c r="R412" s="218"/>
      <c r="S412" s="218"/>
      <c r="T412" s="218"/>
      <c r="U412" s="218"/>
      <c r="V412" s="218"/>
      <c r="W412" s="218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112</v>
      </c>
      <c r="AH412" s="209">
        <v>5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">
      <c r="A413" s="216"/>
      <c r="B413" s="217"/>
      <c r="C413" s="243" t="s">
        <v>445</v>
      </c>
      <c r="D413" s="219"/>
      <c r="E413" s="220">
        <v>4</v>
      </c>
      <c r="F413" s="218"/>
      <c r="G413" s="218"/>
      <c r="H413" s="218"/>
      <c r="I413" s="218"/>
      <c r="J413" s="218"/>
      <c r="K413" s="218"/>
      <c r="L413" s="218"/>
      <c r="M413" s="218"/>
      <c r="N413" s="218"/>
      <c r="O413" s="218"/>
      <c r="P413" s="218"/>
      <c r="Q413" s="218"/>
      <c r="R413" s="218"/>
      <c r="S413" s="218"/>
      <c r="T413" s="218"/>
      <c r="U413" s="218"/>
      <c r="V413" s="218"/>
      <c r="W413" s="218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112</v>
      </c>
      <c r="AH413" s="209">
        <v>5</v>
      </c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">
      <c r="A414" s="216"/>
      <c r="B414" s="217"/>
      <c r="C414" s="243" t="s">
        <v>446</v>
      </c>
      <c r="D414" s="219"/>
      <c r="E414" s="220">
        <v>2</v>
      </c>
      <c r="F414" s="218"/>
      <c r="G414" s="218"/>
      <c r="H414" s="218"/>
      <c r="I414" s="218"/>
      <c r="J414" s="218"/>
      <c r="K414" s="218"/>
      <c r="L414" s="218"/>
      <c r="M414" s="218"/>
      <c r="N414" s="218"/>
      <c r="O414" s="218"/>
      <c r="P414" s="218"/>
      <c r="Q414" s="218"/>
      <c r="R414" s="218"/>
      <c r="S414" s="218"/>
      <c r="T414" s="218"/>
      <c r="U414" s="218"/>
      <c r="V414" s="218"/>
      <c r="W414" s="218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112</v>
      </c>
      <c r="AH414" s="209">
        <v>5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">
      <c r="A415" s="216"/>
      <c r="B415" s="217"/>
      <c r="C415" s="243" t="s">
        <v>447</v>
      </c>
      <c r="D415" s="219"/>
      <c r="E415" s="220">
        <v>4</v>
      </c>
      <c r="F415" s="218"/>
      <c r="G415" s="218"/>
      <c r="H415" s="218"/>
      <c r="I415" s="218"/>
      <c r="J415" s="218"/>
      <c r="K415" s="218"/>
      <c r="L415" s="218"/>
      <c r="M415" s="218"/>
      <c r="N415" s="218"/>
      <c r="O415" s="218"/>
      <c r="P415" s="218"/>
      <c r="Q415" s="218"/>
      <c r="R415" s="218"/>
      <c r="S415" s="218"/>
      <c r="T415" s="218"/>
      <c r="U415" s="218"/>
      <c r="V415" s="218"/>
      <c r="W415" s="218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112</v>
      </c>
      <c r="AH415" s="209">
        <v>5</v>
      </c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">
      <c r="A416" s="216"/>
      <c r="B416" s="217"/>
      <c r="C416" s="243" t="s">
        <v>443</v>
      </c>
      <c r="D416" s="219"/>
      <c r="E416" s="220">
        <v>1</v>
      </c>
      <c r="F416" s="218"/>
      <c r="G416" s="218"/>
      <c r="H416" s="218"/>
      <c r="I416" s="218"/>
      <c r="J416" s="218"/>
      <c r="K416" s="218"/>
      <c r="L416" s="218"/>
      <c r="M416" s="218"/>
      <c r="N416" s="218"/>
      <c r="O416" s="218"/>
      <c r="P416" s="218"/>
      <c r="Q416" s="218"/>
      <c r="R416" s="218"/>
      <c r="S416" s="218"/>
      <c r="T416" s="218"/>
      <c r="U416" s="218"/>
      <c r="V416" s="218"/>
      <c r="W416" s="218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112</v>
      </c>
      <c r="AH416" s="209">
        <v>5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 x14ac:dyDescent="0.2">
      <c r="A417" s="216"/>
      <c r="B417" s="217"/>
      <c r="C417" s="243" t="s">
        <v>414</v>
      </c>
      <c r="D417" s="219"/>
      <c r="E417" s="220">
        <v>1</v>
      </c>
      <c r="F417" s="218"/>
      <c r="G417" s="218"/>
      <c r="H417" s="218"/>
      <c r="I417" s="218"/>
      <c r="J417" s="218"/>
      <c r="K417" s="218"/>
      <c r="L417" s="218"/>
      <c r="M417" s="218"/>
      <c r="N417" s="218"/>
      <c r="O417" s="218"/>
      <c r="P417" s="218"/>
      <c r="Q417" s="218"/>
      <c r="R417" s="218"/>
      <c r="S417" s="218"/>
      <c r="T417" s="218"/>
      <c r="U417" s="218"/>
      <c r="V417" s="218"/>
      <c r="W417" s="218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112</v>
      </c>
      <c r="AH417" s="209">
        <v>5</v>
      </c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">
      <c r="A418" s="216"/>
      <c r="B418" s="217"/>
      <c r="C418" s="243" t="s">
        <v>415</v>
      </c>
      <c r="D418" s="219"/>
      <c r="E418" s="220">
        <v>2</v>
      </c>
      <c r="F418" s="218"/>
      <c r="G418" s="218"/>
      <c r="H418" s="218"/>
      <c r="I418" s="218"/>
      <c r="J418" s="218"/>
      <c r="K418" s="218"/>
      <c r="L418" s="218"/>
      <c r="M418" s="218"/>
      <c r="N418" s="218"/>
      <c r="O418" s="218"/>
      <c r="P418" s="218"/>
      <c r="Q418" s="218"/>
      <c r="R418" s="218"/>
      <c r="S418" s="218"/>
      <c r="T418" s="218"/>
      <c r="U418" s="218"/>
      <c r="V418" s="218"/>
      <c r="W418" s="218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112</v>
      </c>
      <c r="AH418" s="209">
        <v>5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">
      <c r="A419" s="216"/>
      <c r="B419" s="217"/>
      <c r="C419" s="243" t="s">
        <v>416</v>
      </c>
      <c r="D419" s="219"/>
      <c r="E419" s="220">
        <v>4</v>
      </c>
      <c r="F419" s="218"/>
      <c r="G419" s="218"/>
      <c r="H419" s="218"/>
      <c r="I419" s="218"/>
      <c r="J419" s="218"/>
      <c r="K419" s="218"/>
      <c r="L419" s="218"/>
      <c r="M419" s="218"/>
      <c r="N419" s="218"/>
      <c r="O419" s="218"/>
      <c r="P419" s="218"/>
      <c r="Q419" s="218"/>
      <c r="R419" s="218"/>
      <c r="S419" s="218"/>
      <c r="T419" s="218"/>
      <c r="U419" s="218"/>
      <c r="V419" s="218"/>
      <c r="W419" s="218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112</v>
      </c>
      <c r="AH419" s="209">
        <v>5</v>
      </c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 x14ac:dyDescent="0.2">
      <c r="A420" s="216"/>
      <c r="B420" s="217"/>
      <c r="C420" s="243" t="s">
        <v>417</v>
      </c>
      <c r="D420" s="219"/>
      <c r="E420" s="220">
        <v>2</v>
      </c>
      <c r="F420" s="218"/>
      <c r="G420" s="218"/>
      <c r="H420" s="218"/>
      <c r="I420" s="218"/>
      <c r="J420" s="218"/>
      <c r="K420" s="218"/>
      <c r="L420" s="218"/>
      <c r="M420" s="218"/>
      <c r="N420" s="218"/>
      <c r="O420" s="218"/>
      <c r="P420" s="218"/>
      <c r="Q420" s="218"/>
      <c r="R420" s="218"/>
      <c r="S420" s="218"/>
      <c r="T420" s="218"/>
      <c r="U420" s="218"/>
      <c r="V420" s="218"/>
      <c r="W420" s="218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112</v>
      </c>
      <c r="AH420" s="209">
        <v>5</v>
      </c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">
      <c r="A421" s="216"/>
      <c r="B421" s="217"/>
      <c r="C421" s="243" t="s">
        <v>418</v>
      </c>
      <c r="D421" s="219"/>
      <c r="E421" s="220">
        <v>5</v>
      </c>
      <c r="F421" s="218"/>
      <c r="G421" s="218"/>
      <c r="H421" s="218"/>
      <c r="I421" s="218"/>
      <c r="J421" s="218"/>
      <c r="K421" s="218"/>
      <c r="L421" s="218"/>
      <c r="M421" s="218"/>
      <c r="N421" s="218"/>
      <c r="O421" s="218"/>
      <c r="P421" s="218"/>
      <c r="Q421" s="218"/>
      <c r="R421" s="218"/>
      <c r="S421" s="218"/>
      <c r="T421" s="218"/>
      <c r="U421" s="218"/>
      <c r="V421" s="218"/>
      <c r="W421" s="218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112</v>
      </c>
      <c r="AH421" s="209">
        <v>5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">
      <c r="A422" s="216"/>
      <c r="B422" s="217"/>
      <c r="C422" s="243" t="s">
        <v>419</v>
      </c>
      <c r="D422" s="219"/>
      <c r="E422" s="220">
        <v>4</v>
      </c>
      <c r="F422" s="218"/>
      <c r="G422" s="218"/>
      <c r="H422" s="218"/>
      <c r="I422" s="218"/>
      <c r="J422" s="218"/>
      <c r="K422" s="218"/>
      <c r="L422" s="218"/>
      <c r="M422" s="218"/>
      <c r="N422" s="218"/>
      <c r="O422" s="218"/>
      <c r="P422" s="218"/>
      <c r="Q422" s="218"/>
      <c r="R422" s="218"/>
      <c r="S422" s="218"/>
      <c r="T422" s="218"/>
      <c r="U422" s="218"/>
      <c r="V422" s="218"/>
      <c r="W422" s="218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112</v>
      </c>
      <c r="AH422" s="209">
        <v>5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 x14ac:dyDescent="0.2">
      <c r="A423" s="216"/>
      <c r="B423" s="217"/>
      <c r="C423" s="243" t="s">
        <v>420</v>
      </c>
      <c r="D423" s="219"/>
      <c r="E423" s="220">
        <v>2</v>
      </c>
      <c r="F423" s="218"/>
      <c r="G423" s="218"/>
      <c r="H423" s="218"/>
      <c r="I423" s="218"/>
      <c r="J423" s="218"/>
      <c r="K423" s="218"/>
      <c r="L423" s="218"/>
      <c r="M423" s="218"/>
      <c r="N423" s="218"/>
      <c r="O423" s="218"/>
      <c r="P423" s="218"/>
      <c r="Q423" s="218"/>
      <c r="R423" s="218"/>
      <c r="S423" s="218"/>
      <c r="T423" s="218"/>
      <c r="U423" s="218"/>
      <c r="V423" s="218"/>
      <c r="W423" s="218"/>
      <c r="X423" s="209"/>
      <c r="Y423" s="209"/>
      <c r="Z423" s="209"/>
      <c r="AA423" s="209"/>
      <c r="AB423" s="209"/>
      <c r="AC423" s="209"/>
      <c r="AD423" s="209"/>
      <c r="AE423" s="209"/>
      <c r="AF423" s="209"/>
      <c r="AG423" s="209" t="s">
        <v>112</v>
      </c>
      <c r="AH423" s="209">
        <v>5</v>
      </c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 x14ac:dyDescent="0.2">
      <c r="A424" s="216"/>
      <c r="B424" s="217"/>
      <c r="C424" s="243" t="s">
        <v>421</v>
      </c>
      <c r="D424" s="219"/>
      <c r="E424" s="220">
        <v>1</v>
      </c>
      <c r="F424" s="218"/>
      <c r="G424" s="218"/>
      <c r="H424" s="218"/>
      <c r="I424" s="218"/>
      <c r="J424" s="218"/>
      <c r="K424" s="218"/>
      <c r="L424" s="218"/>
      <c r="M424" s="218"/>
      <c r="N424" s="218"/>
      <c r="O424" s="218"/>
      <c r="P424" s="218"/>
      <c r="Q424" s="218"/>
      <c r="R424" s="218"/>
      <c r="S424" s="218"/>
      <c r="T424" s="218"/>
      <c r="U424" s="218"/>
      <c r="V424" s="218"/>
      <c r="W424" s="218"/>
      <c r="X424" s="209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112</v>
      </c>
      <c r="AH424" s="209">
        <v>5</v>
      </c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 x14ac:dyDescent="0.2">
      <c r="A425" s="216"/>
      <c r="B425" s="217"/>
      <c r="C425" s="244"/>
      <c r="D425" s="235"/>
      <c r="E425" s="235"/>
      <c r="F425" s="235"/>
      <c r="G425" s="235"/>
      <c r="H425" s="218"/>
      <c r="I425" s="218"/>
      <c r="J425" s="218"/>
      <c r="K425" s="218"/>
      <c r="L425" s="218"/>
      <c r="M425" s="218"/>
      <c r="N425" s="218"/>
      <c r="O425" s="218"/>
      <c r="P425" s="218"/>
      <c r="Q425" s="218"/>
      <c r="R425" s="218"/>
      <c r="S425" s="218"/>
      <c r="T425" s="218"/>
      <c r="U425" s="218"/>
      <c r="V425" s="218"/>
      <c r="W425" s="218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116</v>
      </c>
      <c r="AH425" s="209"/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 x14ac:dyDescent="0.2">
      <c r="A426" s="228">
        <v>118</v>
      </c>
      <c r="B426" s="229" t="s">
        <v>467</v>
      </c>
      <c r="C426" s="242" t="s">
        <v>468</v>
      </c>
      <c r="D426" s="230" t="s">
        <v>150</v>
      </c>
      <c r="E426" s="231">
        <v>28</v>
      </c>
      <c r="F426" s="232"/>
      <c r="G426" s="233">
        <f>ROUND(E426*F426,2)</f>
        <v>0</v>
      </c>
      <c r="H426" s="232"/>
      <c r="I426" s="233">
        <f>ROUND(E426*H426,2)</f>
        <v>0</v>
      </c>
      <c r="J426" s="232"/>
      <c r="K426" s="233">
        <f>ROUND(E426*J426,2)</f>
        <v>0</v>
      </c>
      <c r="L426" s="233">
        <v>21</v>
      </c>
      <c r="M426" s="233">
        <f>G426*(1+L426/100)</f>
        <v>0</v>
      </c>
      <c r="N426" s="233">
        <v>0</v>
      </c>
      <c r="O426" s="233">
        <f>ROUND(E426*N426,2)</f>
        <v>0</v>
      </c>
      <c r="P426" s="233">
        <v>0</v>
      </c>
      <c r="Q426" s="233">
        <f>ROUND(E426*P426,2)</f>
        <v>0</v>
      </c>
      <c r="R426" s="233"/>
      <c r="S426" s="233" t="s">
        <v>155</v>
      </c>
      <c r="T426" s="234" t="s">
        <v>119</v>
      </c>
      <c r="U426" s="218">
        <v>0.61699999999999999</v>
      </c>
      <c r="V426" s="218">
        <f>ROUND(E426*U426,2)</f>
        <v>17.28</v>
      </c>
      <c r="W426" s="218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110</v>
      </c>
      <c r="AH426" s="209"/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">
      <c r="A427" s="216"/>
      <c r="B427" s="217"/>
      <c r="C427" s="243" t="s">
        <v>423</v>
      </c>
      <c r="D427" s="219"/>
      <c r="E427" s="220">
        <v>8</v>
      </c>
      <c r="F427" s="218"/>
      <c r="G427" s="218"/>
      <c r="H427" s="218"/>
      <c r="I427" s="218"/>
      <c r="J427" s="218"/>
      <c r="K427" s="218"/>
      <c r="L427" s="218"/>
      <c r="M427" s="218"/>
      <c r="N427" s="218"/>
      <c r="O427" s="218"/>
      <c r="P427" s="218"/>
      <c r="Q427" s="218"/>
      <c r="R427" s="218"/>
      <c r="S427" s="218"/>
      <c r="T427" s="218"/>
      <c r="U427" s="218"/>
      <c r="V427" s="218"/>
      <c r="W427" s="218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112</v>
      </c>
      <c r="AH427" s="209">
        <v>5</v>
      </c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">
      <c r="A428" s="216"/>
      <c r="B428" s="217"/>
      <c r="C428" s="243" t="s">
        <v>424</v>
      </c>
      <c r="D428" s="219"/>
      <c r="E428" s="220">
        <v>1</v>
      </c>
      <c r="F428" s="218"/>
      <c r="G428" s="218"/>
      <c r="H428" s="218"/>
      <c r="I428" s="218"/>
      <c r="J428" s="218"/>
      <c r="K428" s="218"/>
      <c r="L428" s="218"/>
      <c r="M428" s="218"/>
      <c r="N428" s="218"/>
      <c r="O428" s="218"/>
      <c r="P428" s="218"/>
      <c r="Q428" s="218"/>
      <c r="R428" s="218"/>
      <c r="S428" s="218"/>
      <c r="T428" s="218"/>
      <c r="U428" s="218"/>
      <c r="V428" s="218"/>
      <c r="W428" s="218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112</v>
      </c>
      <c r="AH428" s="209">
        <v>5</v>
      </c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">
      <c r="A429" s="216"/>
      <c r="B429" s="217"/>
      <c r="C429" s="243" t="s">
        <v>425</v>
      </c>
      <c r="D429" s="219"/>
      <c r="E429" s="220">
        <v>1</v>
      </c>
      <c r="F429" s="218"/>
      <c r="G429" s="218"/>
      <c r="H429" s="218"/>
      <c r="I429" s="218"/>
      <c r="J429" s="218"/>
      <c r="K429" s="218"/>
      <c r="L429" s="218"/>
      <c r="M429" s="218"/>
      <c r="N429" s="218"/>
      <c r="O429" s="218"/>
      <c r="P429" s="218"/>
      <c r="Q429" s="218"/>
      <c r="R429" s="218"/>
      <c r="S429" s="218"/>
      <c r="T429" s="218"/>
      <c r="U429" s="218"/>
      <c r="V429" s="218"/>
      <c r="W429" s="218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112</v>
      </c>
      <c r="AH429" s="209">
        <v>5</v>
      </c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1" x14ac:dyDescent="0.2">
      <c r="A430" s="216"/>
      <c r="B430" s="217"/>
      <c r="C430" s="243" t="s">
        <v>426</v>
      </c>
      <c r="D430" s="219"/>
      <c r="E430" s="220">
        <v>1</v>
      </c>
      <c r="F430" s="218"/>
      <c r="G430" s="218"/>
      <c r="H430" s="218"/>
      <c r="I430" s="218"/>
      <c r="J430" s="218"/>
      <c r="K430" s="218"/>
      <c r="L430" s="218"/>
      <c r="M430" s="218"/>
      <c r="N430" s="218"/>
      <c r="O430" s="218"/>
      <c r="P430" s="218"/>
      <c r="Q430" s="218"/>
      <c r="R430" s="218"/>
      <c r="S430" s="218"/>
      <c r="T430" s="218"/>
      <c r="U430" s="218"/>
      <c r="V430" s="218"/>
      <c r="W430" s="218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112</v>
      </c>
      <c r="AH430" s="209">
        <v>5</v>
      </c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 x14ac:dyDescent="0.2">
      <c r="A431" s="216"/>
      <c r="B431" s="217"/>
      <c r="C431" s="243" t="s">
        <v>427</v>
      </c>
      <c r="D431" s="219"/>
      <c r="E431" s="220">
        <v>1</v>
      </c>
      <c r="F431" s="218"/>
      <c r="G431" s="218"/>
      <c r="H431" s="218"/>
      <c r="I431" s="218"/>
      <c r="J431" s="218"/>
      <c r="K431" s="218"/>
      <c r="L431" s="218"/>
      <c r="M431" s="218"/>
      <c r="N431" s="218"/>
      <c r="O431" s="218"/>
      <c r="P431" s="218"/>
      <c r="Q431" s="218"/>
      <c r="R431" s="218"/>
      <c r="S431" s="218"/>
      <c r="T431" s="218"/>
      <c r="U431" s="218"/>
      <c r="V431" s="218"/>
      <c r="W431" s="218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112</v>
      </c>
      <c r="AH431" s="209">
        <v>5</v>
      </c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1" x14ac:dyDescent="0.2">
      <c r="A432" s="216"/>
      <c r="B432" s="217"/>
      <c r="C432" s="243" t="s">
        <v>428</v>
      </c>
      <c r="D432" s="219"/>
      <c r="E432" s="220">
        <v>4</v>
      </c>
      <c r="F432" s="218"/>
      <c r="G432" s="218"/>
      <c r="H432" s="218"/>
      <c r="I432" s="218"/>
      <c r="J432" s="218"/>
      <c r="K432" s="218"/>
      <c r="L432" s="218"/>
      <c r="M432" s="218"/>
      <c r="N432" s="218"/>
      <c r="O432" s="218"/>
      <c r="P432" s="218"/>
      <c r="Q432" s="218"/>
      <c r="R432" s="218"/>
      <c r="S432" s="218"/>
      <c r="T432" s="218"/>
      <c r="U432" s="218"/>
      <c r="V432" s="218"/>
      <c r="W432" s="218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112</v>
      </c>
      <c r="AH432" s="209">
        <v>5</v>
      </c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1" x14ac:dyDescent="0.2">
      <c r="A433" s="216"/>
      <c r="B433" s="217"/>
      <c r="C433" s="243" t="s">
        <v>429</v>
      </c>
      <c r="D433" s="219"/>
      <c r="E433" s="220">
        <v>1</v>
      </c>
      <c r="F433" s="218"/>
      <c r="G433" s="218"/>
      <c r="H433" s="218"/>
      <c r="I433" s="218"/>
      <c r="J433" s="218"/>
      <c r="K433" s="218"/>
      <c r="L433" s="218"/>
      <c r="M433" s="218"/>
      <c r="N433" s="218"/>
      <c r="O433" s="218"/>
      <c r="P433" s="218"/>
      <c r="Q433" s="218"/>
      <c r="R433" s="218"/>
      <c r="S433" s="218"/>
      <c r="T433" s="218"/>
      <c r="U433" s="218"/>
      <c r="V433" s="218"/>
      <c r="W433" s="218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112</v>
      </c>
      <c r="AH433" s="209">
        <v>5</v>
      </c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 x14ac:dyDescent="0.2">
      <c r="A434" s="216"/>
      <c r="B434" s="217"/>
      <c r="C434" s="243" t="s">
        <v>430</v>
      </c>
      <c r="D434" s="219"/>
      <c r="E434" s="220">
        <v>2</v>
      </c>
      <c r="F434" s="218"/>
      <c r="G434" s="218"/>
      <c r="H434" s="218"/>
      <c r="I434" s="218"/>
      <c r="J434" s="218"/>
      <c r="K434" s="218"/>
      <c r="L434" s="218"/>
      <c r="M434" s="218"/>
      <c r="N434" s="218"/>
      <c r="O434" s="218"/>
      <c r="P434" s="218"/>
      <c r="Q434" s="218"/>
      <c r="R434" s="218"/>
      <c r="S434" s="218"/>
      <c r="T434" s="218"/>
      <c r="U434" s="218"/>
      <c r="V434" s="218"/>
      <c r="W434" s="218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112</v>
      </c>
      <c r="AH434" s="209">
        <v>5</v>
      </c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 x14ac:dyDescent="0.2">
      <c r="A435" s="216"/>
      <c r="B435" s="217"/>
      <c r="C435" s="243" t="s">
        <v>431</v>
      </c>
      <c r="D435" s="219"/>
      <c r="E435" s="220">
        <v>1</v>
      </c>
      <c r="F435" s="218"/>
      <c r="G435" s="218"/>
      <c r="H435" s="218"/>
      <c r="I435" s="218"/>
      <c r="J435" s="218"/>
      <c r="K435" s="218"/>
      <c r="L435" s="218"/>
      <c r="M435" s="218"/>
      <c r="N435" s="218"/>
      <c r="O435" s="218"/>
      <c r="P435" s="218"/>
      <c r="Q435" s="218"/>
      <c r="R435" s="218"/>
      <c r="S435" s="218"/>
      <c r="T435" s="218"/>
      <c r="U435" s="218"/>
      <c r="V435" s="218"/>
      <c r="W435" s="218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 t="s">
        <v>112</v>
      </c>
      <c r="AH435" s="209">
        <v>5</v>
      </c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1" x14ac:dyDescent="0.2">
      <c r="A436" s="216"/>
      <c r="B436" s="217"/>
      <c r="C436" s="243" t="s">
        <v>432</v>
      </c>
      <c r="D436" s="219"/>
      <c r="E436" s="220">
        <v>5</v>
      </c>
      <c r="F436" s="218"/>
      <c r="G436" s="218"/>
      <c r="H436" s="218"/>
      <c r="I436" s="218"/>
      <c r="J436" s="218"/>
      <c r="K436" s="218"/>
      <c r="L436" s="218"/>
      <c r="M436" s="218"/>
      <c r="N436" s="218"/>
      <c r="O436" s="218"/>
      <c r="P436" s="218"/>
      <c r="Q436" s="218"/>
      <c r="R436" s="218"/>
      <c r="S436" s="218"/>
      <c r="T436" s="218"/>
      <c r="U436" s="218"/>
      <c r="V436" s="218"/>
      <c r="W436" s="218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112</v>
      </c>
      <c r="AH436" s="209">
        <v>5</v>
      </c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 x14ac:dyDescent="0.2">
      <c r="A437" s="216"/>
      <c r="B437" s="217"/>
      <c r="C437" s="243" t="s">
        <v>433</v>
      </c>
      <c r="D437" s="219"/>
      <c r="E437" s="220">
        <v>2</v>
      </c>
      <c r="F437" s="218"/>
      <c r="G437" s="218"/>
      <c r="H437" s="218"/>
      <c r="I437" s="218"/>
      <c r="J437" s="218"/>
      <c r="K437" s="218"/>
      <c r="L437" s="218"/>
      <c r="M437" s="218"/>
      <c r="N437" s="218"/>
      <c r="O437" s="218"/>
      <c r="P437" s="218"/>
      <c r="Q437" s="218"/>
      <c r="R437" s="218"/>
      <c r="S437" s="218"/>
      <c r="T437" s="218"/>
      <c r="U437" s="218"/>
      <c r="V437" s="218"/>
      <c r="W437" s="218"/>
      <c r="X437" s="209"/>
      <c r="Y437" s="209"/>
      <c r="Z437" s="209"/>
      <c r="AA437" s="209"/>
      <c r="AB437" s="209"/>
      <c r="AC437" s="209"/>
      <c r="AD437" s="209"/>
      <c r="AE437" s="209"/>
      <c r="AF437" s="209"/>
      <c r="AG437" s="209" t="s">
        <v>112</v>
      </c>
      <c r="AH437" s="209">
        <v>5</v>
      </c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1" x14ac:dyDescent="0.2">
      <c r="A438" s="216"/>
      <c r="B438" s="217"/>
      <c r="C438" s="243" t="s">
        <v>434</v>
      </c>
      <c r="D438" s="219"/>
      <c r="E438" s="220">
        <v>1</v>
      </c>
      <c r="F438" s="218"/>
      <c r="G438" s="218"/>
      <c r="H438" s="218"/>
      <c r="I438" s="218"/>
      <c r="J438" s="218"/>
      <c r="K438" s="218"/>
      <c r="L438" s="218"/>
      <c r="M438" s="218"/>
      <c r="N438" s="218"/>
      <c r="O438" s="218"/>
      <c r="P438" s="218"/>
      <c r="Q438" s="218"/>
      <c r="R438" s="218"/>
      <c r="S438" s="218"/>
      <c r="T438" s="218"/>
      <c r="U438" s="218"/>
      <c r="V438" s="218"/>
      <c r="W438" s="218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112</v>
      </c>
      <c r="AH438" s="209">
        <v>5</v>
      </c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 x14ac:dyDescent="0.2">
      <c r="A439" s="216"/>
      <c r="B439" s="217"/>
      <c r="C439" s="244"/>
      <c r="D439" s="235"/>
      <c r="E439" s="235"/>
      <c r="F439" s="235"/>
      <c r="G439" s="235"/>
      <c r="H439" s="218"/>
      <c r="I439" s="218"/>
      <c r="J439" s="218"/>
      <c r="K439" s="218"/>
      <c r="L439" s="218"/>
      <c r="M439" s="218"/>
      <c r="N439" s="218"/>
      <c r="O439" s="218"/>
      <c r="P439" s="218"/>
      <c r="Q439" s="218"/>
      <c r="R439" s="218"/>
      <c r="S439" s="218"/>
      <c r="T439" s="218"/>
      <c r="U439" s="218"/>
      <c r="V439" s="218"/>
      <c r="W439" s="218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116</v>
      </c>
      <c r="AH439" s="209"/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outlineLevel="1" x14ac:dyDescent="0.2">
      <c r="A440" s="228">
        <v>119</v>
      </c>
      <c r="B440" s="229" t="s">
        <v>469</v>
      </c>
      <c r="C440" s="242" t="s">
        <v>470</v>
      </c>
      <c r="D440" s="230" t="s">
        <v>150</v>
      </c>
      <c r="E440" s="231">
        <v>11</v>
      </c>
      <c r="F440" s="232"/>
      <c r="G440" s="233">
        <f>ROUND(E440*F440,2)</f>
        <v>0</v>
      </c>
      <c r="H440" s="232"/>
      <c r="I440" s="233">
        <f>ROUND(E440*H440,2)</f>
        <v>0</v>
      </c>
      <c r="J440" s="232"/>
      <c r="K440" s="233">
        <f>ROUND(E440*J440,2)</f>
        <v>0</v>
      </c>
      <c r="L440" s="233">
        <v>21</v>
      </c>
      <c r="M440" s="233">
        <f>G440*(1+L440/100)</f>
        <v>0</v>
      </c>
      <c r="N440" s="233">
        <v>0</v>
      </c>
      <c r="O440" s="233">
        <f>ROUND(E440*N440,2)</f>
        <v>0</v>
      </c>
      <c r="P440" s="233">
        <v>0</v>
      </c>
      <c r="Q440" s="233">
        <f>ROUND(E440*P440,2)</f>
        <v>0</v>
      </c>
      <c r="R440" s="233"/>
      <c r="S440" s="233" t="s">
        <v>155</v>
      </c>
      <c r="T440" s="234" t="s">
        <v>119</v>
      </c>
      <c r="U440" s="218">
        <v>0.61699999999999999</v>
      </c>
      <c r="V440" s="218">
        <f>ROUND(E440*U440,2)</f>
        <v>6.79</v>
      </c>
      <c r="W440" s="218"/>
      <c r="X440" s="209"/>
      <c r="Y440" s="209"/>
      <c r="Z440" s="209"/>
      <c r="AA440" s="209"/>
      <c r="AB440" s="209"/>
      <c r="AC440" s="209"/>
      <c r="AD440" s="209"/>
      <c r="AE440" s="209"/>
      <c r="AF440" s="209"/>
      <c r="AG440" s="209" t="s">
        <v>110</v>
      </c>
      <c r="AH440" s="209"/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outlineLevel="1" x14ac:dyDescent="0.2">
      <c r="A441" s="216"/>
      <c r="B441" s="217"/>
      <c r="C441" s="243" t="s">
        <v>435</v>
      </c>
      <c r="D441" s="219"/>
      <c r="E441" s="220">
        <v>3</v>
      </c>
      <c r="F441" s="218"/>
      <c r="G441" s="218"/>
      <c r="H441" s="218"/>
      <c r="I441" s="218"/>
      <c r="J441" s="218"/>
      <c r="K441" s="218"/>
      <c r="L441" s="218"/>
      <c r="M441" s="218"/>
      <c r="N441" s="218"/>
      <c r="O441" s="218"/>
      <c r="P441" s="218"/>
      <c r="Q441" s="218"/>
      <c r="R441" s="218"/>
      <c r="S441" s="218"/>
      <c r="T441" s="218"/>
      <c r="U441" s="218"/>
      <c r="V441" s="218"/>
      <c r="W441" s="218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112</v>
      </c>
      <c r="AH441" s="209">
        <v>5</v>
      </c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 x14ac:dyDescent="0.2">
      <c r="A442" s="216"/>
      <c r="B442" s="217"/>
      <c r="C442" s="243" t="s">
        <v>436</v>
      </c>
      <c r="D442" s="219"/>
      <c r="E442" s="220">
        <v>1</v>
      </c>
      <c r="F442" s="218"/>
      <c r="G442" s="218"/>
      <c r="H442" s="218"/>
      <c r="I442" s="218"/>
      <c r="J442" s="218"/>
      <c r="K442" s="218"/>
      <c r="L442" s="218"/>
      <c r="M442" s="218"/>
      <c r="N442" s="218"/>
      <c r="O442" s="218"/>
      <c r="P442" s="218"/>
      <c r="Q442" s="218"/>
      <c r="R442" s="218"/>
      <c r="S442" s="218"/>
      <c r="T442" s="218"/>
      <c r="U442" s="218"/>
      <c r="V442" s="218"/>
      <c r="W442" s="218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112</v>
      </c>
      <c r="AH442" s="209">
        <v>5</v>
      </c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 x14ac:dyDescent="0.2">
      <c r="A443" s="216"/>
      <c r="B443" s="217"/>
      <c r="C443" s="243" t="s">
        <v>437</v>
      </c>
      <c r="D443" s="219"/>
      <c r="E443" s="220">
        <v>4</v>
      </c>
      <c r="F443" s="218"/>
      <c r="G443" s="218"/>
      <c r="H443" s="218"/>
      <c r="I443" s="218"/>
      <c r="J443" s="218"/>
      <c r="K443" s="218"/>
      <c r="L443" s="218"/>
      <c r="M443" s="218"/>
      <c r="N443" s="218"/>
      <c r="O443" s="218"/>
      <c r="P443" s="218"/>
      <c r="Q443" s="218"/>
      <c r="R443" s="218"/>
      <c r="S443" s="218"/>
      <c r="T443" s="218"/>
      <c r="U443" s="218"/>
      <c r="V443" s="218"/>
      <c r="W443" s="218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112</v>
      </c>
      <c r="AH443" s="209">
        <v>5</v>
      </c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 x14ac:dyDescent="0.2">
      <c r="A444" s="216"/>
      <c r="B444" s="217"/>
      <c r="C444" s="243" t="s">
        <v>438</v>
      </c>
      <c r="D444" s="219"/>
      <c r="E444" s="220">
        <v>2</v>
      </c>
      <c r="F444" s="218"/>
      <c r="G444" s="218"/>
      <c r="H444" s="218"/>
      <c r="I444" s="218"/>
      <c r="J444" s="218"/>
      <c r="K444" s="218"/>
      <c r="L444" s="218"/>
      <c r="M444" s="218"/>
      <c r="N444" s="218"/>
      <c r="O444" s="218"/>
      <c r="P444" s="218"/>
      <c r="Q444" s="218"/>
      <c r="R444" s="218"/>
      <c r="S444" s="218"/>
      <c r="T444" s="218"/>
      <c r="U444" s="218"/>
      <c r="V444" s="218"/>
      <c r="W444" s="218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112</v>
      </c>
      <c r="AH444" s="209">
        <v>5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 x14ac:dyDescent="0.2">
      <c r="A445" s="216"/>
      <c r="B445" s="217"/>
      <c r="C445" s="243" t="s">
        <v>439</v>
      </c>
      <c r="D445" s="219"/>
      <c r="E445" s="220">
        <v>1</v>
      </c>
      <c r="F445" s="218"/>
      <c r="G445" s="218"/>
      <c r="H445" s="218"/>
      <c r="I445" s="218"/>
      <c r="J445" s="218"/>
      <c r="K445" s="218"/>
      <c r="L445" s="218"/>
      <c r="M445" s="218"/>
      <c r="N445" s="218"/>
      <c r="O445" s="218"/>
      <c r="P445" s="218"/>
      <c r="Q445" s="218"/>
      <c r="R445" s="218"/>
      <c r="S445" s="218"/>
      <c r="T445" s="218"/>
      <c r="U445" s="218"/>
      <c r="V445" s="218"/>
      <c r="W445" s="218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112</v>
      </c>
      <c r="AH445" s="209">
        <v>5</v>
      </c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">
      <c r="A446" s="216"/>
      <c r="B446" s="217"/>
      <c r="C446" s="244"/>
      <c r="D446" s="235"/>
      <c r="E446" s="235"/>
      <c r="F446" s="235"/>
      <c r="G446" s="235"/>
      <c r="H446" s="218"/>
      <c r="I446" s="218"/>
      <c r="J446" s="218"/>
      <c r="K446" s="218"/>
      <c r="L446" s="218"/>
      <c r="M446" s="218"/>
      <c r="N446" s="218"/>
      <c r="O446" s="218"/>
      <c r="P446" s="218"/>
      <c r="Q446" s="218"/>
      <c r="R446" s="218"/>
      <c r="S446" s="218"/>
      <c r="T446" s="218"/>
      <c r="U446" s="218"/>
      <c r="V446" s="218"/>
      <c r="W446" s="218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116</v>
      </c>
      <c r="AH446" s="209"/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 x14ac:dyDescent="0.2">
      <c r="A447" s="228">
        <v>120</v>
      </c>
      <c r="B447" s="229" t="s">
        <v>471</v>
      </c>
      <c r="C447" s="242" t="s">
        <v>472</v>
      </c>
      <c r="D447" s="230" t="s">
        <v>150</v>
      </c>
      <c r="E447" s="231">
        <v>2</v>
      </c>
      <c r="F447" s="232"/>
      <c r="G447" s="233">
        <f>ROUND(E447*F447,2)</f>
        <v>0</v>
      </c>
      <c r="H447" s="232"/>
      <c r="I447" s="233">
        <f>ROUND(E447*H447,2)</f>
        <v>0</v>
      </c>
      <c r="J447" s="232"/>
      <c r="K447" s="233">
        <f>ROUND(E447*J447,2)</f>
        <v>0</v>
      </c>
      <c r="L447" s="233">
        <v>21</v>
      </c>
      <c r="M447" s="233">
        <f>G447*(1+L447/100)</f>
        <v>0</v>
      </c>
      <c r="N447" s="233">
        <v>5.8999999999999999E-3</v>
      </c>
      <c r="O447" s="233">
        <f>ROUND(E447*N447,2)</f>
        <v>0.01</v>
      </c>
      <c r="P447" s="233">
        <v>0</v>
      </c>
      <c r="Q447" s="233">
        <f>ROUND(E447*P447,2)</f>
        <v>0</v>
      </c>
      <c r="R447" s="233"/>
      <c r="S447" s="233" t="s">
        <v>155</v>
      </c>
      <c r="T447" s="234" t="s">
        <v>119</v>
      </c>
      <c r="U447" s="218">
        <v>0.878</v>
      </c>
      <c r="V447" s="218">
        <f>ROUND(E447*U447,2)</f>
        <v>1.76</v>
      </c>
      <c r="W447" s="218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110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outlineLevel="1" x14ac:dyDescent="0.2">
      <c r="A448" s="216"/>
      <c r="B448" s="217"/>
      <c r="C448" s="245"/>
      <c r="D448" s="236"/>
      <c r="E448" s="236"/>
      <c r="F448" s="236"/>
      <c r="G448" s="236"/>
      <c r="H448" s="218"/>
      <c r="I448" s="218"/>
      <c r="J448" s="218"/>
      <c r="K448" s="218"/>
      <c r="L448" s="218"/>
      <c r="M448" s="218"/>
      <c r="N448" s="218"/>
      <c r="O448" s="218"/>
      <c r="P448" s="218"/>
      <c r="Q448" s="218"/>
      <c r="R448" s="218"/>
      <c r="S448" s="218"/>
      <c r="T448" s="218"/>
      <c r="U448" s="218"/>
      <c r="V448" s="218"/>
      <c r="W448" s="218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116</v>
      </c>
      <c r="AH448" s="209"/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 x14ac:dyDescent="0.2">
      <c r="A449" s="228">
        <v>121</v>
      </c>
      <c r="B449" s="229" t="s">
        <v>473</v>
      </c>
      <c r="C449" s="242" t="s">
        <v>474</v>
      </c>
      <c r="D449" s="230" t="s">
        <v>150</v>
      </c>
      <c r="E449" s="231">
        <v>2</v>
      </c>
      <c r="F449" s="232"/>
      <c r="G449" s="233">
        <f>ROUND(E449*F449,2)</f>
        <v>0</v>
      </c>
      <c r="H449" s="232"/>
      <c r="I449" s="233">
        <f>ROUND(E449*H449,2)</f>
        <v>0</v>
      </c>
      <c r="J449" s="232"/>
      <c r="K449" s="233">
        <f>ROUND(E449*J449,2)</f>
        <v>0</v>
      </c>
      <c r="L449" s="233">
        <v>21</v>
      </c>
      <c r="M449" s="233">
        <f>G449*(1+L449/100)</f>
        <v>0</v>
      </c>
      <c r="N449" s="233">
        <v>5.8999999999999999E-3</v>
      </c>
      <c r="O449" s="233">
        <f>ROUND(E449*N449,2)</f>
        <v>0.01</v>
      </c>
      <c r="P449" s="233">
        <v>0</v>
      </c>
      <c r="Q449" s="233">
        <f>ROUND(E449*P449,2)</f>
        <v>0</v>
      </c>
      <c r="R449" s="233"/>
      <c r="S449" s="233" t="s">
        <v>155</v>
      </c>
      <c r="T449" s="234" t="s">
        <v>119</v>
      </c>
      <c r="U449" s="218">
        <v>0.878</v>
      </c>
      <c r="V449" s="218">
        <f>ROUND(E449*U449,2)</f>
        <v>1.76</v>
      </c>
      <c r="W449" s="218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110</v>
      </c>
      <c r="AH449" s="209"/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 x14ac:dyDescent="0.2">
      <c r="A450" s="216"/>
      <c r="B450" s="217"/>
      <c r="C450" s="245"/>
      <c r="D450" s="236"/>
      <c r="E450" s="236"/>
      <c r="F450" s="236"/>
      <c r="G450" s="236"/>
      <c r="H450" s="218"/>
      <c r="I450" s="218"/>
      <c r="J450" s="218"/>
      <c r="K450" s="218"/>
      <c r="L450" s="218"/>
      <c r="M450" s="218"/>
      <c r="N450" s="218"/>
      <c r="O450" s="218"/>
      <c r="P450" s="218"/>
      <c r="Q450" s="218"/>
      <c r="R450" s="218"/>
      <c r="S450" s="218"/>
      <c r="T450" s="218"/>
      <c r="U450" s="218"/>
      <c r="V450" s="218"/>
      <c r="W450" s="218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116</v>
      </c>
      <c r="AH450" s="209"/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">
      <c r="A451" s="228">
        <v>122</v>
      </c>
      <c r="B451" s="229" t="s">
        <v>475</v>
      </c>
      <c r="C451" s="242" t="s">
        <v>476</v>
      </c>
      <c r="D451" s="230" t="s">
        <v>150</v>
      </c>
      <c r="E451" s="231">
        <v>1</v>
      </c>
      <c r="F451" s="232"/>
      <c r="G451" s="233">
        <f>ROUND(E451*F451,2)</f>
        <v>0</v>
      </c>
      <c r="H451" s="232"/>
      <c r="I451" s="233">
        <f>ROUND(E451*H451,2)</f>
        <v>0</v>
      </c>
      <c r="J451" s="232"/>
      <c r="K451" s="233">
        <f>ROUND(E451*J451,2)</f>
        <v>0</v>
      </c>
      <c r="L451" s="233">
        <v>21</v>
      </c>
      <c r="M451" s="233">
        <f>G451*(1+L451/100)</f>
        <v>0</v>
      </c>
      <c r="N451" s="233">
        <v>5.8999999999999999E-3</v>
      </c>
      <c r="O451" s="233">
        <f>ROUND(E451*N451,2)</f>
        <v>0.01</v>
      </c>
      <c r="P451" s="233">
        <v>0</v>
      </c>
      <c r="Q451" s="233">
        <f>ROUND(E451*P451,2)</f>
        <v>0</v>
      </c>
      <c r="R451" s="233"/>
      <c r="S451" s="233" t="s">
        <v>155</v>
      </c>
      <c r="T451" s="234" t="s">
        <v>119</v>
      </c>
      <c r="U451" s="218">
        <v>0.878</v>
      </c>
      <c r="V451" s="218">
        <f>ROUND(E451*U451,2)</f>
        <v>0.88</v>
      </c>
      <c r="W451" s="218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110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 x14ac:dyDescent="0.2">
      <c r="A452" s="216"/>
      <c r="B452" s="217"/>
      <c r="C452" s="245"/>
      <c r="D452" s="236"/>
      <c r="E452" s="236"/>
      <c r="F452" s="236"/>
      <c r="G452" s="236"/>
      <c r="H452" s="218"/>
      <c r="I452" s="218"/>
      <c r="J452" s="218"/>
      <c r="K452" s="218"/>
      <c r="L452" s="218"/>
      <c r="M452" s="218"/>
      <c r="N452" s="218"/>
      <c r="O452" s="218"/>
      <c r="P452" s="218"/>
      <c r="Q452" s="218"/>
      <c r="R452" s="218"/>
      <c r="S452" s="218"/>
      <c r="T452" s="218"/>
      <c r="U452" s="218"/>
      <c r="V452" s="218"/>
      <c r="W452" s="218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116</v>
      </c>
      <c r="AH452" s="209"/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 x14ac:dyDescent="0.2">
      <c r="A453" s="228">
        <v>123</v>
      </c>
      <c r="B453" s="229" t="s">
        <v>477</v>
      </c>
      <c r="C453" s="242" t="s">
        <v>478</v>
      </c>
      <c r="D453" s="230" t="s">
        <v>150</v>
      </c>
      <c r="E453" s="231">
        <v>4</v>
      </c>
      <c r="F453" s="232"/>
      <c r="G453" s="233">
        <f>ROUND(E453*F453,2)</f>
        <v>0</v>
      </c>
      <c r="H453" s="232"/>
      <c r="I453" s="233">
        <f>ROUND(E453*H453,2)</f>
        <v>0</v>
      </c>
      <c r="J453" s="232"/>
      <c r="K453" s="233">
        <f>ROUND(E453*J453,2)</f>
        <v>0</v>
      </c>
      <c r="L453" s="233">
        <v>21</v>
      </c>
      <c r="M453" s="233">
        <f>G453*(1+L453/100)</f>
        <v>0</v>
      </c>
      <c r="N453" s="233">
        <v>7.9000000000000008E-3</v>
      </c>
      <c r="O453" s="233">
        <f>ROUND(E453*N453,2)</f>
        <v>0.03</v>
      </c>
      <c r="P453" s="233">
        <v>0</v>
      </c>
      <c r="Q453" s="233">
        <f>ROUND(E453*P453,2)</f>
        <v>0</v>
      </c>
      <c r="R453" s="233"/>
      <c r="S453" s="233" t="s">
        <v>155</v>
      </c>
      <c r="T453" s="234" t="s">
        <v>119</v>
      </c>
      <c r="U453" s="218">
        <v>0.90300000000000002</v>
      </c>
      <c r="V453" s="218">
        <f>ROUND(E453*U453,2)</f>
        <v>3.61</v>
      </c>
      <c r="W453" s="218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110</v>
      </c>
      <c r="AH453" s="209"/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 x14ac:dyDescent="0.2">
      <c r="A454" s="216"/>
      <c r="B454" s="217"/>
      <c r="C454" s="245"/>
      <c r="D454" s="236"/>
      <c r="E454" s="236"/>
      <c r="F454" s="236"/>
      <c r="G454" s="236"/>
      <c r="H454" s="218"/>
      <c r="I454" s="218"/>
      <c r="J454" s="218"/>
      <c r="K454" s="218"/>
      <c r="L454" s="218"/>
      <c r="M454" s="218"/>
      <c r="N454" s="218"/>
      <c r="O454" s="218"/>
      <c r="P454" s="218"/>
      <c r="Q454" s="218"/>
      <c r="R454" s="218"/>
      <c r="S454" s="218"/>
      <c r="T454" s="218"/>
      <c r="U454" s="218"/>
      <c r="V454" s="218"/>
      <c r="W454" s="218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116</v>
      </c>
      <c r="AH454" s="209"/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 x14ac:dyDescent="0.2">
      <c r="A455" s="228">
        <v>124</v>
      </c>
      <c r="B455" s="229" t="s">
        <v>479</v>
      </c>
      <c r="C455" s="242" t="s">
        <v>480</v>
      </c>
      <c r="D455" s="230" t="s">
        <v>150</v>
      </c>
      <c r="E455" s="231">
        <v>2</v>
      </c>
      <c r="F455" s="232"/>
      <c r="G455" s="233">
        <f>ROUND(E455*F455,2)</f>
        <v>0</v>
      </c>
      <c r="H455" s="232"/>
      <c r="I455" s="233">
        <f>ROUND(E455*H455,2)</f>
        <v>0</v>
      </c>
      <c r="J455" s="232"/>
      <c r="K455" s="233">
        <f>ROUND(E455*J455,2)</f>
        <v>0</v>
      </c>
      <c r="L455" s="233">
        <v>21</v>
      </c>
      <c r="M455" s="233">
        <f>G455*(1+L455/100)</f>
        <v>0</v>
      </c>
      <c r="N455" s="233">
        <v>1.43E-2</v>
      </c>
      <c r="O455" s="233">
        <f>ROUND(E455*N455,2)</f>
        <v>0.03</v>
      </c>
      <c r="P455" s="233">
        <v>0</v>
      </c>
      <c r="Q455" s="233">
        <f>ROUND(E455*P455,2)</f>
        <v>0</v>
      </c>
      <c r="R455" s="233"/>
      <c r="S455" s="233" t="s">
        <v>155</v>
      </c>
      <c r="T455" s="234" t="s">
        <v>119</v>
      </c>
      <c r="U455" s="218">
        <v>0.96299999999999997</v>
      </c>
      <c r="V455" s="218">
        <f>ROUND(E455*U455,2)</f>
        <v>1.93</v>
      </c>
      <c r="W455" s="218"/>
      <c r="X455" s="209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110</v>
      </c>
      <c r="AH455" s="209"/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outlineLevel="1" x14ac:dyDescent="0.2">
      <c r="A456" s="216"/>
      <c r="B456" s="217"/>
      <c r="C456" s="245"/>
      <c r="D456" s="236"/>
      <c r="E456" s="236"/>
      <c r="F456" s="236"/>
      <c r="G456" s="236"/>
      <c r="H456" s="218"/>
      <c r="I456" s="218"/>
      <c r="J456" s="218"/>
      <c r="K456" s="218"/>
      <c r="L456" s="218"/>
      <c r="M456" s="218"/>
      <c r="N456" s="218"/>
      <c r="O456" s="218"/>
      <c r="P456" s="218"/>
      <c r="Q456" s="218"/>
      <c r="R456" s="218"/>
      <c r="S456" s="218"/>
      <c r="T456" s="218"/>
      <c r="U456" s="218"/>
      <c r="V456" s="218"/>
      <c r="W456" s="218"/>
      <c r="X456" s="209"/>
      <c r="Y456" s="209"/>
      <c r="Z456" s="209"/>
      <c r="AA456" s="209"/>
      <c r="AB456" s="209"/>
      <c r="AC456" s="209"/>
      <c r="AD456" s="209"/>
      <c r="AE456" s="209"/>
      <c r="AF456" s="209"/>
      <c r="AG456" s="209" t="s">
        <v>116</v>
      </c>
      <c r="AH456" s="209"/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 x14ac:dyDescent="0.2">
      <c r="A457" s="228">
        <v>125</v>
      </c>
      <c r="B457" s="229" t="s">
        <v>481</v>
      </c>
      <c r="C457" s="242" t="s">
        <v>482</v>
      </c>
      <c r="D457" s="230" t="s">
        <v>150</v>
      </c>
      <c r="E457" s="231">
        <v>4</v>
      </c>
      <c r="F457" s="232"/>
      <c r="G457" s="233">
        <f>ROUND(E457*F457,2)</f>
        <v>0</v>
      </c>
      <c r="H457" s="232"/>
      <c r="I457" s="233">
        <f>ROUND(E457*H457,2)</f>
        <v>0</v>
      </c>
      <c r="J457" s="232"/>
      <c r="K457" s="233">
        <f>ROUND(E457*J457,2)</f>
        <v>0</v>
      </c>
      <c r="L457" s="233">
        <v>21</v>
      </c>
      <c r="M457" s="233">
        <f>G457*(1+L457/100)</f>
        <v>0</v>
      </c>
      <c r="N457" s="233">
        <v>1.43E-2</v>
      </c>
      <c r="O457" s="233">
        <f>ROUND(E457*N457,2)</f>
        <v>0.06</v>
      </c>
      <c r="P457" s="233">
        <v>0</v>
      </c>
      <c r="Q457" s="233">
        <f>ROUND(E457*P457,2)</f>
        <v>0</v>
      </c>
      <c r="R457" s="233"/>
      <c r="S457" s="233" t="s">
        <v>155</v>
      </c>
      <c r="T457" s="234" t="s">
        <v>119</v>
      </c>
      <c r="U457" s="218">
        <v>0.96299999999999997</v>
      </c>
      <c r="V457" s="218">
        <f>ROUND(E457*U457,2)</f>
        <v>3.85</v>
      </c>
      <c r="W457" s="218"/>
      <c r="X457" s="209"/>
      <c r="Y457" s="209"/>
      <c r="Z457" s="209"/>
      <c r="AA457" s="209"/>
      <c r="AB457" s="209"/>
      <c r="AC457" s="209"/>
      <c r="AD457" s="209"/>
      <c r="AE457" s="209"/>
      <c r="AF457" s="209"/>
      <c r="AG457" s="209" t="s">
        <v>110</v>
      </c>
      <c r="AH457" s="209"/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 x14ac:dyDescent="0.2">
      <c r="A458" s="216"/>
      <c r="B458" s="217"/>
      <c r="C458" s="245"/>
      <c r="D458" s="236"/>
      <c r="E458" s="236"/>
      <c r="F458" s="236"/>
      <c r="G458" s="236"/>
      <c r="H458" s="218"/>
      <c r="I458" s="218"/>
      <c r="J458" s="218"/>
      <c r="K458" s="218"/>
      <c r="L458" s="218"/>
      <c r="M458" s="218"/>
      <c r="N458" s="218"/>
      <c r="O458" s="218"/>
      <c r="P458" s="218"/>
      <c r="Q458" s="218"/>
      <c r="R458" s="218"/>
      <c r="S458" s="218"/>
      <c r="T458" s="218"/>
      <c r="U458" s="218"/>
      <c r="V458" s="218"/>
      <c r="W458" s="218"/>
      <c r="X458" s="209"/>
      <c r="Y458" s="209"/>
      <c r="Z458" s="209"/>
      <c r="AA458" s="209"/>
      <c r="AB458" s="209"/>
      <c r="AC458" s="209"/>
      <c r="AD458" s="209"/>
      <c r="AE458" s="209"/>
      <c r="AF458" s="209"/>
      <c r="AG458" s="209" t="s">
        <v>116</v>
      </c>
      <c r="AH458" s="209"/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ht="33.75" outlineLevel="1" x14ac:dyDescent="0.2">
      <c r="A459" s="228">
        <v>126</v>
      </c>
      <c r="B459" s="229" t="s">
        <v>483</v>
      </c>
      <c r="C459" s="242" t="s">
        <v>484</v>
      </c>
      <c r="D459" s="230" t="s">
        <v>150</v>
      </c>
      <c r="E459" s="231">
        <v>1</v>
      </c>
      <c r="F459" s="232"/>
      <c r="G459" s="233">
        <f>ROUND(E459*F459,2)</f>
        <v>0</v>
      </c>
      <c r="H459" s="232"/>
      <c r="I459" s="233">
        <f>ROUND(E459*H459,2)</f>
        <v>0</v>
      </c>
      <c r="J459" s="232"/>
      <c r="K459" s="233">
        <f>ROUND(E459*J459,2)</f>
        <v>0</v>
      </c>
      <c r="L459" s="233">
        <v>21</v>
      </c>
      <c r="M459" s="233">
        <f>G459*(1+L459/100)</f>
        <v>0</v>
      </c>
      <c r="N459" s="233">
        <v>2.6800000000000001E-2</v>
      </c>
      <c r="O459" s="233">
        <f>ROUND(E459*N459,2)</f>
        <v>0.03</v>
      </c>
      <c r="P459" s="233">
        <v>0</v>
      </c>
      <c r="Q459" s="233">
        <f>ROUND(E459*P459,2)</f>
        <v>0</v>
      </c>
      <c r="R459" s="233" t="s">
        <v>127</v>
      </c>
      <c r="S459" s="233" t="s">
        <v>108</v>
      </c>
      <c r="T459" s="234" t="s">
        <v>119</v>
      </c>
      <c r="U459" s="218">
        <v>0</v>
      </c>
      <c r="V459" s="218">
        <f>ROUND(E459*U459,2)</f>
        <v>0</v>
      </c>
      <c r="W459" s="218"/>
      <c r="X459" s="209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128</v>
      </c>
      <c r="AH459" s="209"/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1" x14ac:dyDescent="0.2">
      <c r="A460" s="216"/>
      <c r="B460" s="217"/>
      <c r="C460" s="245"/>
      <c r="D460" s="236"/>
      <c r="E460" s="236"/>
      <c r="F460" s="236"/>
      <c r="G460" s="236"/>
      <c r="H460" s="218"/>
      <c r="I460" s="218"/>
      <c r="J460" s="218"/>
      <c r="K460" s="218"/>
      <c r="L460" s="218"/>
      <c r="M460" s="218"/>
      <c r="N460" s="218"/>
      <c r="O460" s="218"/>
      <c r="P460" s="218"/>
      <c r="Q460" s="218"/>
      <c r="R460" s="218"/>
      <c r="S460" s="218"/>
      <c r="T460" s="218"/>
      <c r="U460" s="218"/>
      <c r="V460" s="218"/>
      <c r="W460" s="218"/>
      <c r="X460" s="209"/>
      <c r="Y460" s="209"/>
      <c r="Z460" s="209"/>
      <c r="AA460" s="209"/>
      <c r="AB460" s="209"/>
      <c r="AC460" s="209"/>
      <c r="AD460" s="209"/>
      <c r="AE460" s="209"/>
      <c r="AF460" s="209"/>
      <c r="AG460" s="209" t="s">
        <v>116</v>
      </c>
      <c r="AH460" s="209"/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1" x14ac:dyDescent="0.2">
      <c r="A461" s="228">
        <v>127</v>
      </c>
      <c r="B461" s="229" t="s">
        <v>485</v>
      </c>
      <c r="C461" s="242" t="s">
        <v>486</v>
      </c>
      <c r="D461" s="230" t="s">
        <v>150</v>
      </c>
      <c r="E461" s="231">
        <v>1</v>
      </c>
      <c r="F461" s="232"/>
      <c r="G461" s="233">
        <f>ROUND(E461*F461,2)</f>
        <v>0</v>
      </c>
      <c r="H461" s="232"/>
      <c r="I461" s="233">
        <f>ROUND(E461*H461,2)</f>
        <v>0</v>
      </c>
      <c r="J461" s="232"/>
      <c r="K461" s="233">
        <f>ROUND(E461*J461,2)</f>
        <v>0</v>
      </c>
      <c r="L461" s="233">
        <v>21</v>
      </c>
      <c r="M461" s="233">
        <f>G461*(1+L461/100)</f>
        <v>0</v>
      </c>
      <c r="N461" s="233">
        <v>4.9699999999999996E-3</v>
      </c>
      <c r="O461" s="233">
        <f>ROUND(E461*N461,2)</f>
        <v>0</v>
      </c>
      <c r="P461" s="233">
        <v>0</v>
      </c>
      <c r="Q461" s="233">
        <f>ROUND(E461*P461,2)</f>
        <v>0</v>
      </c>
      <c r="R461" s="233"/>
      <c r="S461" s="233" t="s">
        <v>155</v>
      </c>
      <c r="T461" s="234" t="s">
        <v>119</v>
      </c>
      <c r="U461" s="218">
        <v>0</v>
      </c>
      <c r="V461" s="218">
        <f>ROUND(E461*U461,2)</f>
        <v>0</v>
      </c>
      <c r="W461" s="218"/>
      <c r="X461" s="209"/>
      <c r="Y461" s="209"/>
      <c r="Z461" s="209"/>
      <c r="AA461" s="209"/>
      <c r="AB461" s="209"/>
      <c r="AC461" s="209"/>
      <c r="AD461" s="209"/>
      <c r="AE461" s="209"/>
      <c r="AF461" s="209"/>
      <c r="AG461" s="209" t="s">
        <v>128</v>
      </c>
      <c r="AH461" s="209"/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 outlineLevel="1" x14ac:dyDescent="0.2">
      <c r="A462" s="216"/>
      <c r="B462" s="217"/>
      <c r="C462" s="245"/>
      <c r="D462" s="236"/>
      <c r="E462" s="236"/>
      <c r="F462" s="236"/>
      <c r="G462" s="236"/>
      <c r="H462" s="218"/>
      <c r="I462" s="218"/>
      <c r="J462" s="218"/>
      <c r="K462" s="218"/>
      <c r="L462" s="218"/>
      <c r="M462" s="218"/>
      <c r="N462" s="218"/>
      <c r="O462" s="218"/>
      <c r="P462" s="218"/>
      <c r="Q462" s="218"/>
      <c r="R462" s="218"/>
      <c r="S462" s="218"/>
      <c r="T462" s="218"/>
      <c r="U462" s="218"/>
      <c r="V462" s="218"/>
      <c r="W462" s="218"/>
      <c r="X462" s="209"/>
      <c r="Y462" s="209"/>
      <c r="Z462" s="209"/>
      <c r="AA462" s="209"/>
      <c r="AB462" s="209"/>
      <c r="AC462" s="209"/>
      <c r="AD462" s="209"/>
      <c r="AE462" s="209"/>
      <c r="AF462" s="209"/>
      <c r="AG462" s="209" t="s">
        <v>116</v>
      </c>
      <c r="AH462" s="209"/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ht="33.75" outlineLevel="1" x14ac:dyDescent="0.2">
      <c r="A463" s="228">
        <v>128</v>
      </c>
      <c r="B463" s="229" t="s">
        <v>487</v>
      </c>
      <c r="C463" s="242" t="s">
        <v>488</v>
      </c>
      <c r="D463" s="230" t="s">
        <v>150</v>
      </c>
      <c r="E463" s="231">
        <v>2</v>
      </c>
      <c r="F463" s="232"/>
      <c r="G463" s="233">
        <f>ROUND(E463*F463,2)</f>
        <v>0</v>
      </c>
      <c r="H463" s="232"/>
      <c r="I463" s="233">
        <f>ROUND(E463*H463,2)</f>
        <v>0</v>
      </c>
      <c r="J463" s="232"/>
      <c r="K463" s="233">
        <f>ROUND(E463*J463,2)</f>
        <v>0</v>
      </c>
      <c r="L463" s="233">
        <v>21</v>
      </c>
      <c r="M463" s="233">
        <f>G463*(1+L463/100)</f>
        <v>0</v>
      </c>
      <c r="N463" s="233">
        <v>4.9699999999999996E-3</v>
      </c>
      <c r="O463" s="233">
        <f>ROUND(E463*N463,2)</f>
        <v>0.01</v>
      </c>
      <c r="P463" s="233">
        <v>0</v>
      </c>
      <c r="Q463" s="233">
        <f>ROUND(E463*P463,2)</f>
        <v>0</v>
      </c>
      <c r="R463" s="233" t="s">
        <v>127</v>
      </c>
      <c r="S463" s="233" t="s">
        <v>108</v>
      </c>
      <c r="T463" s="234" t="s">
        <v>108</v>
      </c>
      <c r="U463" s="218">
        <v>0</v>
      </c>
      <c r="V463" s="218">
        <f>ROUND(E463*U463,2)</f>
        <v>0</v>
      </c>
      <c r="W463" s="218"/>
      <c r="X463" s="209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128</v>
      </c>
      <c r="AH463" s="209"/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outlineLevel="1" x14ac:dyDescent="0.2">
      <c r="A464" s="216"/>
      <c r="B464" s="217"/>
      <c r="C464" s="245"/>
      <c r="D464" s="236"/>
      <c r="E464" s="236"/>
      <c r="F464" s="236"/>
      <c r="G464" s="236"/>
      <c r="H464" s="218"/>
      <c r="I464" s="218"/>
      <c r="J464" s="218"/>
      <c r="K464" s="218"/>
      <c r="L464" s="218"/>
      <c r="M464" s="218"/>
      <c r="N464" s="218"/>
      <c r="O464" s="218"/>
      <c r="P464" s="218"/>
      <c r="Q464" s="218"/>
      <c r="R464" s="218"/>
      <c r="S464" s="218"/>
      <c r="T464" s="218"/>
      <c r="U464" s="218"/>
      <c r="V464" s="218"/>
      <c r="W464" s="218"/>
      <c r="X464" s="209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116</v>
      </c>
      <c r="AH464" s="209"/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ht="33.75" outlineLevel="1" x14ac:dyDescent="0.2">
      <c r="A465" s="228">
        <v>129</v>
      </c>
      <c r="B465" s="229" t="s">
        <v>489</v>
      </c>
      <c r="C465" s="242" t="s">
        <v>490</v>
      </c>
      <c r="D465" s="230" t="s">
        <v>150</v>
      </c>
      <c r="E465" s="231">
        <v>4</v>
      </c>
      <c r="F465" s="232"/>
      <c r="G465" s="233">
        <f>ROUND(E465*F465,2)</f>
        <v>0</v>
      </c>
      <c r="H465" s="232"/>
      <c r="I465" s="233">
        <f>ROUND(E465*H465,2)</f>
        <v>0</v>
      </c>
      <c r="J465" s="232"/>
      <c r="K465" s="233">
        <f>ROUND(E465*J465,2)</f>
        <v>0</v>
      </c>
      <c r="L465" s="233">
        <v>21</v>
      </c>
      <c r="M465" s="233">
        <f>G465*(1+L465/100)</f>
        <v>0</v>
      </c>
      <c r="N465" s="233">
        <v>1.251E-2</v>
      </c>
      <c r="O465" s="233">
        <f>ROUND(E465*N465,2)</f>
        <v>0.05</v>
      </c>
      <c r="P465" s="233">
        <v>0</v>
      </c>
      <c r="Q465" s="233">
        <f>ROUND(E465*P465,2)</f>
        <v>0</v>
      </c>
      <c r="R465" s="233" t="s">
        <v>127</v>
      </c>
      <c r="S465" s="233" t="s">
        <v>108</v>
      </c>
      <c r="T465" s="234" t="s">
        <v>108</v>
      </c>
      <c r="U465" s="218">
        <v>0</v>
      </c>
      <c r="V465" s="218">
        <f>ROUND(E465*U465,2)</f>
        <v>0</v>
      </c>
      <c r="W465" s="218"/>
      <c r="X465" s="209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128</v>
      </c>
      <c r="AH465" s="209"/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 x14ac:dyDescent="0.2">
      <c r="A466" s="216"/>
      <c r="B466" s="217"/>
      <c r="C466" s="245"/>
      <c r="D466" s="236"/>
      <c r="E466" s="236"/>
      <c r="F466" s="236"/>
      <c r="G466" s="236"/>
      <c r="H466" s="218"/>
      <c r="I466" s="218"/>
      <c r="J466" s="218"/>
      <c r="K466" s="218"/>
      <c r="L466" s="218"/>
      <c r="M466" s="218"/>
      <c r="N466" s="218"/>
      <c r="O466" s="218"/>
      <c r="P466" s="218"/>
      <c r="Q466" s="218"/>
      <c r="R466" s="218"/>
      <c r="S466" s="218"/>
      <c r="T466" s="218"/>
      <c r="U466" s="218"/>
      <c r="V466" s="218"/>
      <c r="W466" s="218"/>
      <c r="X466" s="209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116</v>
      </c>
      <c r="AH466" s="209"/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ht="33.75" outlineLevel="1" x14ac:dyDescent="0.2">
      <c r="A467" s="228">
        <v>130</v>
      </c>
      <c r="B467" s="229" t="s">
        <v>491</v>
      </c>
      <c r="C467" s="242" t="s">
        <v>492</v>
      </c>
      <c r="D467" s="230" t="s">
        <v>150</v>
      </c>
      <c r="E467" s="231">
        <v>2</v>
      </c>
      <c r="F467" s="232"/>
      <c r="G467" s="233">
        <f>ROUND(E467*F467,2)</f>
        <v>0</v>
      </c>
      <c r="H467" s="232"/>
      <c r="I467" s="233">
        <f>ROUND(E467*H467,2)</f>
        <v>0</v>
      </c>
      <c r="J467" s="232"/>
      <c r="K467" s="233">
        <f>ROUND(E467*J467,2)</f>
        <v>0</v>
      </c>
      <c r="L467" s="233">
        <v>21</v>
      </c>
      <c r="M467" s="233">
        <f>G467*(1+L467/100)</f>
        <v>0</v>
      </c>
      <c r="N467" s="233">
        <v>1.0800000000000001E-2</v>
      </c>
      <c r="O467" s="233">
        <f>ROUND(E467*N467,2)</f>
        <v>0.02</v>
      </c>
      <c r="P467" s="233">
        <v>0</v>
      </c>
      <c r="Q467" s="233">
        <f>ROUND(E467*P467,2)</f>
        <v>0</v>
      </c>
      <c r="R467" s="233" t="s">
        <v>127</v>
      </c>
      <c r="S467" s="233" t="s">
        <v>108</v>
      </c>
      <c r="T467" s="234" t="s">
        <v>108</v>
      </c>
      <c r="U467" s="218">
        <v>0</v>
      </c>
      <c r="V467" s="218">
        <f>ROUND(E467*U467,2)</f>
        <v>0</v>
      </c>
      <c r="W467" s="218"/>
      <c r="X467" s="209"/>
      <c r="Y467" s="209"/>
      <c r="Z467" s="209"/>
      <c r="AA467" s="209"/>
      <c r="AB467" s="209"/>
      <c r="AC467" s="209"/>
      <c r="AD467" s="209"/>
      <c r="AE467" s="209"/>
      <c r="AF467" s="209"/>
      <c r="AG467" s="209" t="s">
        <v>128</v>
      </c>
      <c r="AH467" s="209"/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outlineLevel="1" x14ac:dyDescent="0.2">
      <c r="A468" s="216"/>
      <c r="B468" s="217"/>
      <c r="C468" s="245"/>
      <c r="D468" s="236"/>
      <c r="E468" s="236"/>
      <c r="F468" s="236"/>
      <c r="G468" s="236"/>
      <c r="H468" s="218"/>
      <c r="I468" s="218"/>
      <c r="J468" s="218"/>
      <c r="K468" s="218"/>
      <c r="L468" s="218"/>
      <c r="M468" s="218"/>
      <c r="N468" s="218"/>
      <c r="O468" s="218"/>
      <c r="P468" s="218"/>
      <c r="Q468" s="218"/>
      <c r="R468" s="218"/>
      <c r="S468" s="218"/>
      <c r="T468" s="218"/>
      <c r="U468" s="218"/>
      <c r="V468" s="218"/>
      <c r="W468" s="218"/>
      <c r="X468" s="209"/>
      <c r="Y468" s="209"/>
      <c r="Z468" s="209"/>
      <c r="AA468" s="209"/>
      <c r="AB468" s="209"/>
      <c r="AC468" s="209"/>
      <c r="AD468" s="209"/>
      <c r="AE468" s="209"/>
      <c r="AF468" s="209"/>
      <c r="AG468" s="209" t="s">
        <v>116</v>
      </c>
      <c r="AH468" s="209"/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ht="33.75" outlineLevel="1" x14ac:dyDescent="0.2">
      <c r="A469" s="228">
        <v>131</v>
      </c>
      <c r="B469" s="229" t="s">
        <v>493</v>
      </c>
      <c r="C469" s="242" t="s">
        <v>494</v>
      </c>
      <c r="D469" s="230" t="s">
        <v>150</v>
      </c>
      <c r="E469" s="231">
        <v>5</v>
      </c>
      <c r="F469" s="232"/>
      <c r="G469" s="233">
        <f>ROUND(E469*F469,2)</f>
        <v>0</v>
      </c>
      <c r="H469" s="232"/>
      <c r="I469" s="233">
        <f>ROUND(E469*H469,2)</f>
        <v>0</v>
      </c>
      <c r="J469" s="232"/>
      <c r="K469" s="233">
        <f>ROUND(E469*J469,2)</f>
        <v>0</v>
      </c>
      <c r="L469" s="233">
        <v>21</v>
      </c>
      <c r="M469" s="233">
        <f>G469*(1+L469/100)</f>
        <v>0</v>
      </c>
      <c r="N469" s="233">
        <v>1.2959999999999999E-2</v>
      </c>
      <c r="O469" s="233">
        <f>ROUND(E469*N469,2)</f>
        <v>0.06</v>
      </c>
      <c r="P469" s="233">
        <v>0</v>
      </c>
      <c r="Q469" s="233">
        <f>ROUND(E469*P469,2)</f>
        <v>0</v>
      </c>
      <c r="R469" s="233" t="s">
        <v>127</v>
      </c>
      <c r="S469" s="233" t="s">
        <v>108</v>
      </c>
      <c r="T469" s="234" t="s">
        <v>108</v>
      </c>
      <c r="U469" s="218">
        <v>0</v>
      </c>
      <c r="V469" s="218">
        <f>ROUND(E469*U469,2)</f>
        <v>0</v>
      </c>
      <c r="W469" s="218"/>
      <c r="X469" s="209"/>
      <c r="Y469" s="209"/>
      <c r="Z469" s="209"/>
      <c r="AA469" s="209"/>
      <c r="AB469" s="209"/>
      <c r="AC469" s="209"/>
      <c r="AD469" s="209"/>
      <c r="AE469" s="209"/>
      <c r="AF469" s="209"/>
      <c r="AG469" s="209" t="s">
        <v>128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 x14ac:dyDescent="0.2">
      <c r="A470" s="216"/>
      <c r="B470" s="217"/>
      <c r="C470" s="245"/>
      <c r="D470" s="236"/>
      <c r="E470" s="236"/>
      <c r="F470" s="236"/>
      <c r="G470" s="236"/>
      <c r="H470" s="218"/>
      <c r="I470" s="218"/>
      <c r="J470" s="218"/>
      <c r="K470" s="218"/>
      <c r="L470" s="218"/>
      <c r="M470" s="218"/>
      <c r="N470" s="218"/>
      <c r="O470" s="218"/>
      <c r="P470" s="218"/>
      <c r="Q470" s="218"/>
      <c r="R470" s="218"/>
      <c r="S470" s="218"/>
      <c r="T470" s="218"/>
      <c r="U470" s="218"/>
      <c r="V470" s="218"/>
      <c r="W470" s="218"/>
      <c r="X470" s="209"/>
      <c r="Y470" s="209"/>
      <c r="Z470" s="209"/>
      <c r="AA470" s="209"/>
      <c r="AB470" s="209"/>
      <c r="AC470" s="209"/>
      <c r="AD470" s="209"/>
      <c r="AE470" s="209"/>
      <c r="AF470" s="209"/>
      <c r="AG470" s="209" t="s">
        <v>116</v>
      </c>
      <c r="AH470" s="209"/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ht="33.75" outlineLevel="1" x14ac:dyDescent="0.2">
      <c r="A471" s="228">
        <v>132</v>
      </c>
      <c r="B471" s="229" t="s">
        <v>495</v>
      </c>
      <c r="C471" s="242" t="s">
        <v>496</v>
      </c>
      <c r="D471" s="230" t="s">
        <v>150</v>
      </c>
      <c r="E471" s="231">
        <v>4</v>
      </c>
      <c r="F471" s="232"/>
      <c r="G471" s="233">
        <f>ROUND(E471*F471,2)</f>
        <v>0</v>
      </c>
      <c r="H471" s="232"/>
      <c r="I471" s="233">
        <f>ROUND(E471*H471,2)</f>
        <v>0</v>
      </c>
      <c r="J471" s="232"/>
      <c r="K471" s="233">
        <f>ROUND(E471*J471,2)</f>
        <v>0</v>
      </c>
      <c r="L471" s="233">
        <v>21</v>
      </c>
      <c r="M471" s="233">
        <f>G471*(1+L471/100)</f>
        <v>0</v>
      </c>
      <c r="N471" s="233">
        <v>1.512E-2</v>
      </c>
      <c r="O471" s="233">
        <f>ROUND(E471*N471,2)</f>
        <v>0.06</v>
      </c>
      <c r="P471" s="233">
        <v>0</v>
      </c>
      <c r="Q471" s="233">
        <f>ROUND(E471*P471,2)</f>
        <v>0</v>
      </c>
      <c r="R471" s="233" t="s">
        <v>127</v>
      </c>
      <c r="S471" s="233" t="s">
        <v>108</v>
      </c>
      <c r="T471" s="234" t="s">
        <v>108</v>
      </c>
      <c r="U471" s="218">
        <v>0</v>
      </c>
      <c r="V471" s="218">
        <f>ROUND(E471*U471,2)</f>
        <v>0</v>
      </c>
      <c r="W471" s="218"/>
      <c r="X471" s="209"/>
      <c r="Y471" s="209"/>
      <c r="Z471" s="209"/>
      <c r="AA471" s="209"/>
      <c r="AB471" s="209"/>
      <c r="AC471" s="209"/>
      <c r="AD471" s="209"/>
      <c r="AE471" s="209"/>
      <c r="AF471" s="209"/>
      <c r="AG471" s="209" t="s">
        <v>128</v>
      </c>
      <c r="AH471" s="209"/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 x14ac:dyDescent="0.2">
      <c r="A472" s="216"/>
      <c r="B472" s="217"/>
      <c r="C472" s="245"/>
      <c r="D472" s="236"/>
      <c r="E472" s="236"/>
      <c r="F472" s="236"/>
      <c r="G472" s="236"/>
      <c r="H472" s="218"/>
      <c r="I472" s="218"/>
      <c r="J472" s="218"/>
      <c r="K472" s="218"/>
      <c r="L472" s="218"/>
      <c r="M472" s="218"/>
      <c r="N472" s="218"/>
      <c r="O472" s="218"/>
      <c r="P472" s="218"/>
      <c r="Q472" s="218"/>
      <c r="R472" s="218"/>
      <c r="S472" s="218"/>
      <c r="T472" s="218"/>
      <c r="U472" s="218"/>
      <c r="V472" s="218"/>
      <c r="W472" s="218"/>
      <c r="X472" s="209"/>
      <c r="Y472" s="209"/>
      <c r="Z472" s="209"/>
      <c r="AA472" s="209"/>
      <c r="AB472" s="209"/>
      <c r="AC472" s="209"/>
      <c r="AD472" s="209"/>
      <c r="AE472" s="209"/>
      <c r="AF472" s="209"/>
      <c r="AG472" s="209" t="s">
        <v>116</v>
      </c>
      <c r="AH472" s="209"/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ht="33.75" outlineLevel="1" x14ac:dyDescent="0.2">
      <c r="A473" s="228">
        <v>133</v>
      </c>
      <c r="B473" s="229" t="s">
        <v>497</v>
      </c>
      <c r="C473" s="242" t="s">
        <v>498</v>
      </c>
      <c r="D473" s="230" t="s">
        <v>150</v>
      </c>
      <c r="E473" s="231">
        <v>2</v>
      </c>
      <c r="F473" s="232"/>
      <c r="G473" s="233">
        <f>ROUND(E473*F473,2)</f>
        <v>0</v>
      </c>
      <c r="H473" s="232"/>
      <c r="I473" s="233">
        <f>ROUND(E473*H473,2)</f>
        <v>0</v>
      </c>
      <c r="J473" s="232"/>
      <c r="K473" s="233">
        <f>ROUND(E473*J473,2)</f>
        <v>0</v>
      </c>
      <c r="L473" s="233">
        <v>21</v>
      </c>
      <c r="M473" s="233">
        <f>G473*(1+L473/100)</f>
        <v>0</v>
      </c>
      <c r="N473" s="233">
        <v>1.9439999999999999E-2</v>
      </c>
      <c r="O473" s="233">
        <f>ROUND(E473*N473,2)</f>
        <v>0.04</v>
      </c>
      <c r="P473" s="233">
        <v>0</v>
      </c>
      <c r="Q473" s="233">
        <f>ROUND(E473*P473,2)</f>
        <v>0</v>
      </c>
      <c r="R473" s="233" t="s">
        <v>127</v>
      </c>
      <c r="S473" s="233" t="s">
        <v>108</v>
      </c>
      <c r="T473" s="234" t="s">
        <v>108</v>
      </c>
      <c r="U473" s="218">
        <v>0</v>
      </c>
      <c r="V473" s="218">
        <f>ROUND(E473*U473,2)</f>
        <v>0</v>
      </c>
      <c r="W473" s="218"/>
      <c r="X473" s="209"/>
      <c r="Y473" s="209"/>
      <c r="Z473" s="209"/>
      <c r="AA473" s="209"/>
      <c r="AB473" s="209"/>
      <c r="AC473" s="209"/>
      <c r="AD473" s="209"/>
      <c r="AE473" s="209"/>
      <c r="AF473" s="209"/>
      <c r="AG473" s="209" t="s">
        <v>128</v>
      </c>
      <c r="AH473" s="209"/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09"/>
      <c r="BB473" s="209"/>
      <c r="BC473" s="209"/>
      <c r="BD473" s="209"/>
      <c r="BE473" s="209"/>
      <c r="BF473" s="209"/>
      <c r="BG473" s="209"/>
      <c r="BH473" s="209"/>
    </row>
    <row r="474" spans="1:60" outlineLevel="1" x14ac:dyDescent="0.2">
      <c r="A474" s="216"/>
      <c r="B474" s="217"/>
      <c r="C474" s="245"/>
      <c r="D474" s="236"/>
      <c r="E474" s="236"/>
      <c r="F474" s="236"/>
      <c r="G474" s="236"/>
      <c r="H474" s="218"/>
      <c r="I474" s="218"/>
      <c r="J474" s="218"/>
      <c r="K474" s="218"/>
      <c r="L474" s="218"/>
      <c r="M474" s="218"/>
      <c r="N474" s="218"/>
      <c r="O474" s="218"/>
      <c r="P474" s="218"/>
      <c r="Q474" s="218"/>
      <c r="R474" s="218"/>
      <c r="S474" s="218"/>
      <c r="T474" s="218"/>
      <c r="U474" s="218"/>
      <c r="V474" s="218"/>
      <c r="W474" s="218"/>
      <c r="X474" s="209"/>
      <c r="Y474" s="209"/>
      <c r="Z474" s="209"/>
      <c r="AA474" s="209"/>
      <c r="AB474" s="209"/>
      <c r="AC474" s="209"/>
      <c r="AD474" s="209"/>
      <c r="AE474" s="209"/>
      <c r="AF474" s="209"/>
      <c r="AG474" s="209" t="s">
        <v>116</v>
      </c>
      <c r="AH474" s="209"/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ht="33.75" outlineLevel="1" x14ac:dyDescent="0.2">
      <c r="A475" s="228">
        <v>134</v>
      </c>
      <c r="B475" s="229" t="s">
        <v>499</v>
      </c>
      <c r="C475" s="242" t="s">
        <v>500</v>
      </c>
      <c r="D475" s="230" t="s">
        <v>150</v>
      </c>
      <c r="E475" s="231">
        <v>1</v>
      </c>
      <c r="F475" s="232"/>
      <c r="G475" s="233">
        <f>ROUND(E475*F475,2)</f>
        <v>0</v>
      </c>
      <c r="H475" s="232"/>
      <c r="I475" s="233">
        <f>ROUND(E475*H475,2)</f>
        <v>0</v>
      </c>
      <c r="J475" s="232"/>
      <c r="K475" s="233">
        <f>ROUND(E475*J475,2)</f>
        <v>0</v>
      </c>
      <c r="L475" s="233">
        <v>21</v>
      </c>
      <c r="M475" s="233">
        <f>G475*(1+L475/100)</f>
        <v>0</v>
      </c>
      <c r="N475" s="233">
        <v>2.376E-2</v>
      </c>
      <c r="O475" s="233">
        <f>ROUND(E475*N475,2)</f>
        <v>0.02</v>
      </c>
      <c r="P475" s="233">
        <v>0</v>
      </c>
      <c r="Q475" s="233">
        <f>ROUND(E475*P475,2)</f>
        <v>0</v>
      </c>
      <c r="R475" s="233" t="s">
        <v>127</v>
      </c>
      <c r="S475" s="233" t="s">
        <v>108</v>
      </c>
      <c r="T475" s="234" t="s">
        <v>108</v>
      </c>
      <c r="U475" s="218">
        <v>0</v>
      </c>
      <c r="V475" s="218">
        <f>ROUND(E475*U475,2)</f>
        <v>0</v>
      </c>
      <c r="W475" s="218"/>
      <c r="X475" s="209"/>
      <c r="Y475" s="209"/>
      <c r="Z475" s="209"/>
      <c r="AA475" s="209"/>
      <c r="AB475" s="209"/>
      <c r="AC475" s="209"/>
      <c r="AD475" s="209"/>
      <c r="AE475" s="209"/>
      <c r="AF475" s="209"/>
      <c r="AG475" s="209" t="s">
        <v>128</v>
      </c>
      <c r="AH475" s="209"/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 x14ac:dyDescent="0.2">
      <c r="A476" s="216"/>
      <c r="B476" s="217"/>
      <c r="C476" s="245"/>
      <c r="D476" s="236"/>
      <c r="E476" s="236"/>
      <c r="F476" s="236"/>
      <c r="G476" s="236"/>
      <c r="H476" s="218"/>
      <c r="I476" s="218"/>
      <c r="J476" s="218"/>
      <c r="K476" s="218"/>
      <c r="L476" s="218"/>
      <c r="M476" s="218"/>
      <c r="N476" s="218"/>
      <c r="O476" s="218"/>
      <c r="P476" s="218"/>
      <c r="Q476" s="218"/>
      <c r="R476" s="218"/>
      <c r="S476" s="218"/>
      <c r="T476" s="218"/>
      <c r="U476" s="218"/>
      <c r="V476" s="218"/>
      <c r="W476" s="218"/>
      <c r="X476" s="209"/>
      <c r="Y476" s="209"/>
      <c r="Z476" s="209"/>
      <c r="AA476" s="209"/>
      <c r="AB476" s="209"/>
      <c r="AC476" s="209"/>
      <c r="AD476" s="209"/>
      <c r="AE476" s="209"/>
      <c r="AF476" s="209"/>
      <c r="AG476" s="209" t="s">
        <v>116</v>
      </c>
      <c r="AH476" s="209"/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ht="33.75" outlineLevel="1" x14ac:dyDescent="0.2">
      <c r="A477" s="228">
        <v>135</v>
      </c>
      <c r="B477" s="229" t="s">
        <v>501</v>
      </c>
      <c r="C477" s="242" t="s">
        <v>502</v>
      </c>
      <c r="D477" s="230" t="s">
        <v>150</v>
      </c>
      <c r="E477" s="231">
        <v>1</v>
      </c>
      <c r="F477" s="232"/>
      <c r="G477" s="233">
        <f>ROUND(E477*F477,2)</f>
        <v>0</v>
      </c>
      <c r="H477" s="232"/>
      <c r="I477" s="233">
        <f>ROUND(E477*H477,2)</f>
        <v>0</v>
      </c>
      <c r="J477" s="232"/>
      <c r="K477" s="233">
        <f>ROUND(E477*J477,2)</f>
        <v>0</v>
      </c>
      <c r="L477" s="233">
        <v>21</v>
      </c>
      <c r="M477" s="233">
        <f>G477*(1+L477/100)</f>
        <v>0</v>
      </c>
      <c r="N477" s="233">
        <v>1.968E-2</v>
      </c>
      <c r="O477" s="233">
        <f>ROUND(E477*N477,2)</f>
        <v>0.02</v>
      </c>
      <c r="P477" s="233">
        <v>0</v>
      </c>
      <c r="Q477" s="233">
        <f>ROUND(E477*P477,2)</f>
        <v>0</v>
      </c>
      <c r="R477" s="233" t="s">
        <v>127</v>
      </c>
      <c r="S477" s="233" t="s">
        <v>108</v>
      </c>
      <c r="T477" s="234" t="s">
        <v>108</v>
      </c>
      <c r="U477" s="218">
        <v>0</v>
      </c>
      <c r="V477" s="218">
        <f>ROUND(E477*U477,2)</f>
        <v>0</v>
      </c>
      <c r="W477" s="218"/>
      <c r="X477" s="209"/>
      <c r="Y477" s="209"/>
      <c r="Z477" s="209"/>
      <c r="AA477" s="209"/>
      <c r="AB477" s="209"/>
      <c r="AC477" s="209"/>
      <c r="AD477" s="209"/>
      <c r="AE477" s="209"/>
      <c r="AF477" s="209"/>
      <c r="AG477" s="209" t="s">
        <v>128</v>
      </c>
      <c r="AH477" s="209"/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 x14ac:dyDescent="0.2">
      <c r="A478" s="216"/>
      <c r="B478" s="217"/>
      <c r="C478" s="245"/>
      <c r="D478" s="236"/>
      <c r="E478" s="236"/>
      <c r="F478" s="236"/>
      <c r="G478" s="236"/>
      <c r="H478" s="218"/>
      <c r="I478" s="218"/>
      <c r="J478" s="218"/>
      <c r="K478" s="218"/>
      <c r="L478" s="218"/>
      <c r="M478" s="218"/>
      <c r="N478" s="218"/>
      <c r="O478" s="218"/>
      <c r="P478" s="218"/>
      <c r="Q478" s="218"/>
      <c r="R478" s="218"/>
      <c r="S478" s="218"/>
      <c r="T478" s="218"/>
      <c r="U478" s="218"/>
      <c r="V478" s="218"/>
      <c r="W478" s="218"/>
      <c r="X478" s="209"/>
      <c r="Y478" s="209"/>
      <c r="Z478" s="209"/>
      <c r="AA478" s="209"/>
      <c r="AB478" s="209"/>
      <c r="AC478" s="209"/>
      <c r="AD478" s="209"/>
      <c r="AE478" s="209"/>
      <c r="AF478" s="209"/>
      <c r="AG478" s="209" t="s">
        <v>116</v>
      </c>
      <c r="AH478" s="209"/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ht="33.75" outlineLevel="1" x14ac:dyDescent="0.2">
      <c r="A479" s="228">
        <v>136</v>
      </c>
      <c r="B479" s="229" t="s">
        <v>503</v>
      </c>
      <c r="C479" s="242" t="s">
        <v>504</v>
      </c>
      <c r="D479" s="230" t="s">
        <v>150</v>
      </c>
      <c r="E479" s="231">
        <v>8</v>
      </c>
      <c r="F479" s="232"/>
      <c r="G479" s="233">
        <f>ROUND(E479*F479,2)</f>
        <v>0</v>
      </c>
      <c r="H479" s="232"/>
      <c r="I479" s="233">
        <f>ROUND(E479*H479,2)</f>
        <v>0</v>
      </c>
      <c r="J479" s="232"/>
      <c r="K479" s="233">
        <f>ROUND(E479*J479,2)</f>
        <v>0</v>
      </c>
      <c r="L479" s="233">
        <v>21</v>
      </c>
      <c r="M479" s="233">
        <f>G479*(1+L479/100)</f>
        <v>0</v>
      </c>
      <c r="N479" s="233">
        <v>2.2970000000000001E-2</v>
      </c>
      <c r="O479" s="233">
        <f>ROUND(E479*N479,2)</f>
        <v>0.18</v>
      </c>
      <c r="P479" s="233">
        <v>0</v>
      </c>
      <c r="Q479" s="233">
        <f>ROUND(E479*P479,2)</f>
        <v>0</v>
      </c>
      <c r="R479" s="233" t="s">
        <v>127</v>
      </c>
      <c r="S479" s="233" t="s">
        <v>108</v>
      </c>
      <c r="T479" s="234" t="s">
        <v>108</v>
      </c>
      <c r="U479" s="218">
        <v>0</v>
      </c>
      <c r="V479" s="218">
        <f>ROUND(E479*U479,2)</f>
        <v>0</v>
      </c>
      <c r="W479" s="218"/>
      <c r="X479" s="209"/>
      <c r="Y479" s="209"/>
      <c r="Z479" s="209"/>
      <c r="AA479" s="209"/>
      <c r="AB479" s="209"/>
      <c r="AC479" s="209"/>
      <c r="AD479" s="209"/>
      <c r="AE479" s="209"/>
      <c r="AF479" s="209"/>
      <c r="AG479" s="209" t="s">
        <v>128</v>
      </c>
      <c r="AH479" s="209"/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1" x14ac:dyDescent="0.2">
      <c r="A480" s="216"/>
      <c r="B480" s="217"/>
      <c r="C480" s="245"/>
      <c r="D480" s="236"/>
      <c r="E480" s="236"/>
      <c r="F480" s="236"/>
      <c r="G480" s="236"/>
      <c r="H480" s="218"/>
      <c r="I480" s="218"/>
      <c r="J480" s="218"/>
      <c r="K480" s="218"/>
      <c r="L480" s="218"/>
      <c r="M480" s="218"/>
      <c r="N480" s="218"/>
      <c r="O480" s="218"/>
      <c r="P480" s="218"/>
      <c r="Q480" s="218"/>
      <c r="R480" s="218"/>
      <c r="S480" s="218"/>
      <c r="T480" s="218"/>
      <c r="U480" s="218"/>
      <c r="V480" s="218"/>
      <c r="W480" s="218"/>
      <c r="X480" s="209"/>
      <c r="Y480" s="209"/>
      <c r="Z480" s="209"/>
      <c r="AA480" s="209"/>
      <c r="AB480" s="209"/>
      <c r="AC480" s="209"/>
      <c r="AD480" s="209"/>
      <c r="AE480" s="209"/>
      <c r="AF480" s="209"/>
      <c r="AG480" s="209" t="s">
        <v>116</v>
      </c>
      <c r="AH480" s="209"/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ht="33.75" outlineLevel="1" x14ac:dyDescent="0.2">
      <c r="A481" s="228">
        <v>137</v>
      </c>
      <c r="B481" s="229" t="s">
        <v>505</v>
      </c>
      <c r="C481" s="242" t="s">
        <v>506</v>
      </c>
      <c r="D481" s="230" t="s">
        <v>150</v>
      </c>
      <c r="E481" s="231">
        <v>1</v>
      </c>
      <c r="F481" s="232"/>
      <c r="G481" s="233">
        <f>ROUND(E481*F481,2)</f>
        <v>0</v>
      </c>
      <c r="H481" s="232"/>
      <c r="I481" s="233">
        <f>ROUND(E481*H481,2)</f>
        <v>0</v>
      </c>
      <c r="J481" s="232"/>
      <c r="K481" s="233">
        <f>ROUND(E481*J481,2)</f>
        <v>0</v>
      </c>
      <c r="L481" s="233">
        <v>21</v>
      </c>
      <c r="M481" s="233">
        <f>G481*(1+L481/100)</f>
        <v>0</v>
      </c>
      <c r="N481" s="233">
        <v>3.0630000000000001E-2</v>
      </c>
      <c r="O481" s="233">
        <f>ROUND(E481*N481,2)</f>
        <v>0.03</v>
      </c>
      <c r="P481" s="233">
        <v>0</v>
      </c>
      <c r="Q481" s="233">
        <f>ROUND(E481*P481,2)</f>
        <v>0</v>
      </c>
      <c r="R481" s="233" t="s">
        <v>127</v>
      </c>
      <c r="S481" s="233" t="s">
        <v>108</v>
      </c>
      <c r="T481" s="234" t="s">
        <v>108</v>
      </c>
      <c r="U481" s="218">
        <v>0</v>
      </c>
      <c r="V481" s="218">
        <f>ROUND(E481*U481,2)</f>
        <v>0</v>
      </c>
      <c r="W481" s="218"/>
      <c r="X481" s="209"/>
      <c r="Y481" s="209"/>
      <c r="Z481" s="209"/>
      <c r="AA481" s="209"/>
      <c r="AB481" s="209"/>
      <c r="AC481" s="209"/>
      <c r="AD481" s="209"/>
      <c r="AE481" s="209"/>
      <c r="AF481" s="209"/>
      <c r="AG481" s="209" t="s">
        <v>128</v>
      </c>
      <c r="AH481" s="209"/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1" x14ac:dyDescent="0.2">
      <c r="A482" s="216"/>
      <c r="B482" s="217"/>
      <c r="C482" s="245"/>
      <c r="D482" s="236"/>
      <c r="E482" s="236"/>
      <c r="F482" s="236"/>
      <c r="G482" s="236"/>
      <c r="H482" s="218"/>
      <c r="I482" s="218"/>
      <c r="J482" s="218"/>
      <c r="K482" s="218"/>
      <c r="L482" s="218"/>
      <c r="M482" s="218"/>
      <c r="N482" s="218"/>
      <c r="O482" s="218"/>
      <c r="P482" s="218"/>
      <c r="Q482" s="218"/>
      <c r="R482" s="218"/>
      <c r="S482" s="218"/>
      <c r="T482" s="218"/>
      <c r="U482" s="218"/>
      <c r="V482" s="218"/>
      <c r="W482" s="218"/>
      <c r="X482" s="209"/>
      <c r="Y482" s="209"/>
      <c r="Z482" s="209"/>
      <c r="AA482" s="209"/>
      <c r="AB482" s="209"/>
      <c r="AC482" s="209"/>
      <c r="AD482" s="209"/>
      <c r="AE482" s="209"/>
      <c r="AF482" s="209"/>
      <c r="AG482" s="209" t="s">
        <v>116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ht="33.75" outlineLevel="1" x14ac:dyDescent="0.2">
      <c r="A483" s="228">
        <v>138</v>
      </c>
      <c r="B483" s="229" t="s">
        <v>507</v>
      </c>
      <c r="C483" s="242" t="s">
        <v>508</v>
      </c>
      <c r="D483" s="230" t="s">
        <v>150</v>
      </c>
      <c r="E483" s="231">
        <v>1</v>
      </c>
      <c r="F483" s="232"/>
      <c r="G483" s="233">
        <f>ROUND(E483*F483,2)</f>
        <v>0</v>
      </c>
      <c r="H483" s="232"/>
      <c r="I483" s="233">
        <f>ROUND(E483*H483,2)</f>
        <v>0</v>
      </c>
      <c r="J483" s="232"/>
      <c r="K483" s="233">
        <f>ROUND(E483*J483,2)</f>
        <v>0</v>
      </c>
      <c r="L483" s="233">
        <v>21</v>
      </c>
      <c r="M483" s="233">
        <f>G483*(1+L483/100)</f>
        <v>0</v>
      </c>
      <c r="N483" s="233">
        <v>2.1350000000000001E-2</v>
      </c>
      <c r="O483" s="233">
        <f>ROUND(E483*N483,2)</f>
        <v>0.02</v>
      </c>
      <c r="P483" s="233">
        <v>0</v>
      </c>
      <c r="Q483" s="233">
        <f>ROUND(E483*P483,2)</f>
        <v>0</v>
      </c>
      <c r="R483" s="233" t="s">
        <v>127</v>
      </c>
      <c r="S483" s="233" t="s">
        <v>108</v>
      </c>
      <c r="T483" s="234" t="s">
        <v>108</v>
      </c>
      <c r="U483" s="218">
        <v>0</v>
      </c>
      <c r="V483" s="218">
        <f>ROUND(E483*U483,2)</f>
        <v>0</v>
      </c>
      <c r="W483" s="218"/>
      <c r="X483" s="209"/>
      <c r="Y483" s="209"/>
      <c r="Z483" s="209"/>
      <c r="AA483" s="209"/>
      <c r="AB483" s="209"/>
      <c r="AC483" s="209"/>
      <c r="AD483" s="209"/>
      <c r="AE483" s="209"/>
      <c r="AF483" s="209"/>
      <c r="AG483" s="209" t="s">
        <v>128</v>
      </c>
      <c r="AH483" s="209"/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09"/>
      <c r="BB483" s="209"/>
      <c r="BC483" s="209"/>
      <c r="BD483" s="209"/>
      <c r="BE483" s="209"/>
      <c r="BF483" s="209"/>
      <c r="BG483" s="209"/>
      <c r="BH483" s="209"/>
    </row>
    <row r="484" spans="1:60" outlineLevel="1" x14ac:dyDescent="0.2">
      <c r="A484" s="216"/>
      <c r="B484" s="217"/>
      <c r="C484" s="245"/>
      <c r="D484" s="236"/>
      <c r="E484" s="236"/>
      <c r="F484" s="236"/>
      <c r="G484" s="236"/>
      <c r="H484" s="218"/>
      <c r="I484" s="218"/>
      <c r="J484" s="218"/>
      <c r="K484" s="218"/>
      <c r="L484" s="218"/>
      <c r="M484" s="218"/>
      <c r="N484" s="218"/>
      <c r="O484" s="218"/>
      <c r="P484" s="218"/>
      <c r="Q484" s="218"/>
      <c r="R484" s="218"/>
      <c r="S484" s="218"/>
      <c r="T484" s="218"/>
      <c r="U484" s="218"/>
      <c r="V484" s="218"/>
      <c r="W484" s="218"/>
      <c r="X484" s="209"/>
      <c r="Y484" s="209"/>
      <c r="Z484" s="209"/>
      <c r="AA484" s="209"/>
      <c r="AB484" s="209"/>
      <c r="AC484" s="209"/>
      <c r="AD484" s="209"/>
      <c r="AE484" s="209"/>
      <c r="AF484" s="209"/>
      <c r="AG484" s="209" t="s">
        <v>116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ht="33.75" outlineLevel="1" x14ac:dyDescent="0.2">
      <c r="A485" s="228">
        <v>139</v>
      </c>
      <c r="B485" s="229" t="s">
        <v>509</v>
      </c>
      <c r="C485" s="242" t="s">
        <v>510</v>
      </c>
      <c r="D485" s="230" t="s">
        <v>150</v>
      </c>
      <c r="E485" s="231">
        <v>1</v>
      </c>
      <c r="F485" s="232"/>
      <c r="G485" s="233">
        <f>ROUND(E485*F485,2)</f>
        <v>0</v>
      </c>
      <c r="H485" s="232"/>
      <c r="I485" s="233">
        <f>ROUND(E485*H485,2)</f>
        <v>0</v>
      </c>
      <c r="J485" s="232"/>
      <c r="K485" s="233">
        <f>ROUND(E485*J485,2)</f>
        <v>0</v>
      </c>
      <c r="L485" s="233">
        <v>21</v>
      </c>
      <c r="M485" s="233">
        <f>G485*(1+L485/100)</f>
        <v>0</v>
      </c>
      <c r="N485" s="233">
        <v>2.7449999999999999E-2</v>
      </c>
      <c r="O485" s="233">
        <f>ROUND(E485*N485,2)</f>
        <v>0.03</v>
      </c>
      <c r="P485" s="233">
        <v>0</v>
      </c>
      <c r="Q485" s="233">
        <f>ROUND(E485*P485,2)</f>
        <v>0</v>
      </c>
      <c r="R485" s="233" t="s">
        <v>127</v>
      </c>
      <c r="S485" s="233" t="s">
        <v>108</v>
      </c>
      <c r="T485" s="234" t="s">
        <v>108</v>
      </c>
      <c r="U485" s="218">
        <v>0</v>
      </c>
      <c r="V485" s="218">
        <f>ROUND(E485*U485,2)</f>
        <v>0</v>
      </c>
      <c r="W485" s="218"/>
      <c r="X485" s="209"/>
      <c r="Y485" s="209"/>
      <c r="Z485" s="209"/>
      <c r="AA485" s="209"/>
      <c r="AB485" s="209"/>
      <c r="AC485" s="209"/>
      <c r="AD485" s="209"/>
      <c r="AE485" s="209"/>
      <c r="AF485" s="209"/>
      <c r="AG485" s="209" t="s">
        <v>128</v>
      </c>
      <c r="AH485" s="209"/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1" x14ac:dyDescent="0.2">
      <c r="A486" s="216"/>
      <c r="B486" s="217"/>
      <c r="C486" s="245"/>
      <c r="D486" s="236"/>
      <c r="E486" s="236"/>
      <c r="F486" s="236"/>
      <c r="G486" s="236"/>
      <c r="H486" s="218"/>
      <c r="I486" s="218"/>
      <c r="J486" s="218"/>
      <c r="K486" s="218"/>
      <c r="L486" s="218"/>
      <c r="M486" s="218"/>
      <c r="N486" s="218"/>
      <c r="O486" s="218"/>
      <c r="P486" s="218"/>
      <c r="Q486" s="218"/>
      <c r="R486" s="218"/>
      <c r="S486" s="218"/>
      <c r="T486" s="218"/>
      <c r="U486" s="218"/>
      <c r="V486" s="218"/>
      <c r="W486" s="218"/>
      <c r="X486" s="209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116</v>
      </c>
      <c r="AH486" s="209"/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ht="33.75" outlineLevel="1" x14ac:dyDescent="0.2">
      <c r="A487" s="228">
        <v>140</v>
      </c>
      <c r="B487" s="229" t="s">
        <v>511</v>
      </c>
      <c r="C487" s="242" t="s">
        <v>512</v>
      </c>
      <c r="D487" s="230" t="s">
        <v>150</v>
      </c>
      <c r="E487" s="231">
        <v>1</v>
      </c>
      <c r="F487" s="232"/>
      <c r="G487" s="233">
        <f>ROUND(E487*F487,2)</f>
        <v>0</v>
      </c>
      <c r="H487" s="232"/>
      <c r="I487" s="233">
        <f>ROUND(E487*H487,2)</f>
        <v>0</v>
      </c>
      <c r="J487" s="232"/>
      <c r="K487" s="233">
        <f>ROUND(E487*J487,2)</f>
        <v>0</v>
      </c>
      <c r="L487" s="233">
        <v>21</v>
      </c>
      <c r="M487" s="233">
        <f>G487*(1+L487/100)</f>
        <v>0</v>
      </c>
      <c r="N487" s="233">
        <v>3.2899999999999999E-2</v>
      </c>
      <c r="O487" s="233">
        <f>ROUND(E487*N487,2)</f>
        <v>0.03</v>
      </c>
      <c r="P487" s="233">
        <v>0</v>
      </c>
      <c r="Q487" s="233">
        <f>ROUND(E487*P487,2)</f>
        <v>0</v>
      </c>
      <c r="R487" s="233" t="s">
        <v>127</v>
      </c>
      <c r="S487" s="233" t="s">
        <v>108</v>
      </c>
      <c r="T487" s="234" t="s">
        <v>108</v>
      </c>
      <c r="U487" s="218">
        <v>0</v>
      </c>
      <c r="V487" s="218">
        <f>ROUND(E487*U487,2)</f>
        <v>0</v>
      </c>
      <c r="W487" s="218"/>
      <c r="X487" s="209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128</v>
      </c>
      <c r="AH487" s="209"/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outlineLevel="1" x14ac:dyDescent="0.2">
      <c r="A488" s="216"/>
      <c r="B488" s="217"/>
      <c r="C488" s="245"/>
      <c r="D488" s="236"/>
      <c r="E488" s="236"/>
      <c r="F488" s="236"/>
      <c r="G488" s="236"/>
      <c r="H488" s="218"/>
      <c r="I488" s="218"/>
      <c r="J488" s="218"/>
      <c r="K488" s="218"/>
      <c r="L488" s="218"/>
      <c r="M488" s="218"/>
      <c r="N488" s="218"/>
      <c r="O488" s="218"/>
      <c r="P488" s="218"/>
      <c r="Q488" s="218"/>
      <c r="R488" s="218"/>
      <c r="S488" s="218"/>
      <c r="T488" s="218"/>
      <c r="U488" s="218"/>
      <c r="V488" s="218"/>
      <c r="W488" s="218"/>
      <c r="X488" s="209"/>
      <c r="Y488" s="209"/>
      <c r="Z488" s="209"/>
      <c r="AA488" s="209"/>
      <c r="AB488" s="209"/>
      <c r="AC488" s="209"/>
      <c r="AD488" s="209"/>
      <c r="AE488" s="209"/>
      <c r="AF488" s="209"/>
      <c r="AG488" s="209" t="s">
        <v>116</v>
      </c>
      <c r="AH488" s="209"/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ht="33.75" outlineLevel="1" x14ac:dyDescent="0.2">
      <c r="A489" s="228">
        <v>141</v>
      </c>
      <c r="B489" s="229" t="s">
        <v>513</v>
      </c>
      <c r="C489" s="242" t="s">
        <v>514</v>
      </c>
      <c r="D489" s="230" t="s">
        <v>150</v>
      </c>
      <c r="E489" s="231">
        <v>4</v>
      </c>
      <c r="F489" s="232"/>
      <c r="G489" s="233">
        <f>ROUND(E489*F489,2)</f>
        <v>0</v>
      </c>
      <c r="H489" s="232"/>
      <c r="I489" s="233">
        <f>ROUND(E489*H489,2)</f>
        <v>0</v>
      </c>
      <c r="J489" s="232"/>
      <c r="K489" s="233">
        <f>ROUND(E489*J489,2)</f>
        <v>0</v>
      </c>
      <c r="L489" s="233">
        <v>21</v>
      </c>
      <c r="M489" s="233">
        <f>G489*(1+L489/100)</f>
        <v>0</v>
      </c>
      <c r="N489" s="233">
        <v>2.426E-2</v>
      </c>
      <c r="O489" s="233">
        <f>ROUND(E489*N489,2)</f>
        <v>0.1</v>
      </c>
      <c r="P489" s="233">
        <v>0</v>
      </c>
      <c r="Q489" s="233">
        <f>ROUND(E489*P489,2)</f>
        <v>0</v>
      </c>
      <c r="R489" s="233" t="s">
        <v>127</v>
      </c>
      <c r="S489" s="233" t="s">
        <v>108</v>
      </c>
      <c r="T489" s="234" t="s">
        <v>108</v>
      </c>
      <c r="U489" s="218">
        <v>0</v>
      </c>
      <c r="V489" s="218">
        <f>ROUND(E489*U489,2)</f>
        <v>0</v>
      </c>
      <c r="W489" s="218"/>
      <c r="X489" s="209"/>
      <c r="Y489" s="209"/>
      <c r="Z489" s="209"/>
      <c r="AA489" s="209"/>
      <c r="AB489" s="209"/>
      <c r="AC489" s="209"/>
      <c r="AD489" s="209"/>
      <c r="AE489" s="209"/>
      <c r="AF489" s="209"/>
      <c r="AG489" s="209" t="s">
        <v>128</v>
      </c>
      <c r="AH489" s="209"/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09"/>
      <c r="BB489" s="209"/>
      <c r="BC489" s="209"/>
      <c r="BD489" s="209"/>
      <c r="BE489" s="209"/>
      <c r="BF489" s="209"/>
      <c r="BG489" s="209"/>
      <c r="BH489" s="209"/>
    </row>
    <row r="490" spans="1:60" outlineLevel="1" x14ac:dyDescent="0.2">
      <c r="A490" s="216"/>
      <c r="B490" s="217"/>
      <c r="C490" s="245"/>
      <c r="D490" s="236"/>
      <c r="E490" s="236"/>
      <c r="F490" s="236"/>
      <c r="G490" s="236"/>
      <c r="H490" s="218"/>
      <c r="I490" s="218"/>
      <c r="J490" s="218"/>
      <c r="K490" s="218"/>
      <c r="L490" s="218"/>
      <c r="M490" s="218"/>
      <c r="N490" s="218"/>
      <c r="O490" s="218"/>
      <c r="P490" s="218"/>
      <c r="Q490" s="218"/>
      <c r="R490" s="218"/>
      <c r="S490" s="218"/>
      <c r="T490" s="218"/>
      <c r="U490" s="218"/>
      <c r="V490" s="218"/>
      <c r="W490" s="218"/>
      <c r="X490" s="209"/>
      <c r="Y490" s="209"/>
      <c r="Z490" s="209"/>
      <c r="AA490" s="209"/>
      <c r="AB490" s="209"/>
      <c r="AC490" s="209"/>
      <c r="AD490" s="209"/>
      <c r="AE490" s="209"/>
      <c r="AF490" s="209"/>
      <c r="AG490" s="209" t="s">
        <v>116</v>
      </c>
      <c r="AH490" s="209"/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ht="33.75" outlineLevel="1" x14ac:dyDescent="0.2">
      <c r="A491" s="228">
        <v>142</v>
      </c>
      <c r="B491" s="229" t="s">
        <v>515</v>
      </c>
      <c r="C491" s="242" t="s">
        <v>516</v>
      </c>
      <c r="D491" s="230" t="s">
        <v>150</v>
      </c>
      <c r="E491" s="231">
        <v>1</v>
      </c>
      <c r="F491" s="232"/>
      <c r="G491" s="233">
        <f>ROUND(E491*F491,2)</f>
        <v>0</v>
      </c>
      <c r="H491" s="232"/>
      <c r="I491" s="233">
        <f>ROUND(E491*H491,2)</f>
        <v>0</v>
      </c>
      <c r="J491" s="232"/>
      <c r="K491" s="233">
        <f>ROUND(E491*J491,2)</f>
        <v>0</v>
      </c>
      <c r="L491" s="233">
        <v>21</v>
      </c>
      <c r="M491" s="233">
        <f>G491*(1+L491/100)</f>
        <v>0</v>
      </c>
      <c r="N491" s="233">
        <v>2.7289999999999998E-2</v>
      </c>
      <c r="O491" s="233">
        <f>ROUND(E491*N491,2)</f>
        <v>0.03</v>
      </c>
      <c r="P491" s="233">
        <v>0</v>
      </c>
      <c r="Q491" s="233">
        <f>ROUND(E491*P491,2)</f>
        <v>0</v>
      </c>
      <c r="R491" s="233" t="s">
        <v>127</v>
      </c>
      <c r="S491" s="233" t="s">
        <v>108</v>
      </c>
      <c r="T491" s="234" t="s">
        <v>108</v>
      </c>
      <c r="U491" s="218">
        <v>0</v>
      </c>
      <c r="V491" s="218">
        <f>ROUND(E491*U491,2)</f>
        <v>0</v>
      </c>
      <c r="W491" s="218"/>
      <c r="X491" s="209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128</v>
      </c>
      <c r="AH491" s="209"/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 outlineLevel="1" x14ac:dyDescent="0.2">
      <c r="A492" s="216"/>
      <c r="B492" s="217"/>
      <c r="C492" s="245"/>
      <c r="D492" s="236"/>
      <c r="E492" s="236"/>
      <c r="F492" s="236"/>
      <c r="G492" s="236"/>
      <c r="H492" s="218"/>
      <c r="I492" s="218"/>
      <c r="J492" s="218"/>
      <c r="K492" s="218"/>
      <c r="L492" s="218"/>
      <c r="M492" s="218"/>
      <c r="N492" s="218"/>
      <c r="O492" s="218"/>
      <c r="P492" s="218"/>
      <c r="Q492" s="218"/>
      <c r="R492" s="218"/>
      <c r="S492" s="218"/>
      <c r="T492" s="218"/>
      <c r="U492" s="218"/>
      <c r="V492" s="218"/>
      <c r="W492" s="218"/>
      <c r="X492" s="209"/>
      <c r="Y492" s="209"/>
      <c r="Z492" s="209"/>
      <c r="AA492" s="209"/>
      <c r="AB492" s="209"/>
      <c r="AC492" s="209"/>
      <c r="AD492" s="209"/>
      <c r="AE492" s="209"/>
      <c r="AF492" s="209"/>
      <c r="AG492" s="209" t="s">
        <v>116</v>
      </c>
      <c r="AH492" s="209"/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09"/>
      <c r="BB492" s="209"/>
      <c r="BC492" s="209"/>
      <c r="BD492" s="209"/>
      <c r="BE492" s="209"/>
      <c r="BF492" s="209"/>
      <c r="BG492" s="209"/>
      <c r="BH492" s="209"/>
    </row>
    <row r="493" spans="1:60" ht="33.75" outlineLevel="1" x14ac:dyDescent="0.2">
      <c r="A493" s="228">
        <v>143</v>
      </c>
      <c r="B493" s="229" t="s">
        <v>517</v>
      </c>
      <c r="C493" s="242" t="s">
        <v>518</v>
      </c>
      <c r="D493" s="230" t="s">
        <v>150</v>
      </c>
      <c r="E493" s="231">
        <v>2</v>
      </c>
      <c r="F493" s="232"/>
      <c r="G493" s="233">
        <f>ROUND(E493*F493,2)</f>
        <v>0</v>
      </c>
      <c r="H493" s="232"/>
      <c r="I493" s="233">
        <f>ROUND(E493*H493,2)</f>
        <v>0</v>
      </c>
      <c r="J493" s="232"/>
      <c r="K493" s="233">
        <f>ROUND(E493*J493,2)</f>
        <v>0</v>
      </c>
      <c r="L493" s="233">
        <v>21</v>
      </c>
      <c r="M493" s="233">
        <f>G493*(1+L493/100)</f>
        <v>0</v>
      </c>
      <c r="N493" s="233">
        <v>3.0329999999999999E-2</v>
      </c>
      <c r="O493" s="233">
        <f>ROUND(E493*N493,2)</f>
        <v>0.06</v>
      </c>
      <c r="P493" s="233">
        <v>0</v>
      </c>
      <c r="Q493" s="233">
        <f>ROUND(E493*P493,2)</f>
        <v>0</v>
      </c>
      <c r="R493" s="233" t="s">
        <v>127</v>
      </c>
      <c r="S493" s="233" t="s">
        <v>108</v>
      </c>
      <c r="T493" s="234" t="s">
        <v>108</v>
      </c>
      <c r="U493" s="218">
        <v>0</v>
      </c>
      <c r="V493" s="218">
        <f>ROUND(E493*U493,2)</f>
        <v>0</v>
      </c>
      <c r="W493" s="218"/>
      <c r="X493" s="209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128</v>
      </c>
      <c r="AH493" s="209"/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 x14ac:dyDescent="0.2">
      <c r="A494" s="216"/>
      <c r="B494" s="217"/>
      <c r="C494" s="245"/>
      <c r="D494" s="236"/>
      <c r="E494" s="236"/>
      <c r="F494" s="236"/>
      <c r="G494" s="236"/>
      <c r="H494" s="218"/>
      <c r="I494" s="218"/>
      <c r="J494" s="218"/>
      <c r="K494" s="218"/>
      <c r="L494" s="218"/>
      <c r="M494" s="218"/>
      <c r="N494" s="218"/>
      <c r="O494" s="218"/>
      <c r="P494" s="218"/>
      <c r="Q494" s="218"/>
      <c r="R494" s="218"/>
      <c r="S494" s="218"/>
      <c r="T494" s="218"/>
      <c r="U494" s="218"/>
      <c r="V494" s="218"/>
      <c r="W494" s="218"/>
      <c r="X494" s="209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116</v>
      </c>
      <c r="AH494" s="209"/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ht="33.75" outlineLevel="1" x14ac:dyDescent="0.2">
      <c r="A495" s="228">
        <v>144</v>
      </c>
      <c r="B495" s="229" t="s">
        <v>519</v>
      </c>
      <c r="C495" s="242" t="s">
        <v>520</v>
      </c>
      <c r="D495" s="230" t="s">
        <v>150</v>
      </c>
      <c r="E495" s="231">
        <v>1</v>
      </c>
      <c r="F495" s="232"/>
      <c r="G495" s="233">
        <f>ROUND(E495*F495,2)</f>
        <v>0</v>
      </c>
      <c r="H495" s="232"/>
      <c r="I495" s="233">
        <f>ROUND(E495*H495,2)</f>
        <v>0</v>
      </c>
      <c r="J495" s="232"/>
      <c r="K495" s="233">
        <f>ROUND(E495*J495,2)</f>
        <v>0</v>
      </c>
      <c r="L495" s="233">
        <v>21</v>
      </c>
      <c r="M495" s="233">
        <f>G495*(1+L495/100)</f>
        <v>0</v>
      </c>
      <c r="N495" s="233">
        <v>1.8149999999999999E-2</v>
      </c>
      <c r="O495" s="233">
        <f>ROUND(E495*N495,2)</f>
        <v>0.02</v>
      </c>
      <c r="P495" s="233">
        <v>0</v>
      </c>
      <c r="Q495" s="233">
        <f>ROUND(E495*P495,2)</f>
        <v>0</v>
      </c>
      <c r="R495" s="233" t="s">
        <v>127</v>
      </c>
      <c r="S495" s="233" t="s">
        <v>108</v>
      </c>
      <c r="T495" s="234" t="s">
        <v>108</v>
      </c>
      <c r="U495" s="218">
        <v>0</v>
      </c>
      <c r="V495" s="218">
        <f>ROUND(E495*U495,2)</f>
        <v>0</v>
      </c>
      <c r="W495" s="218"/>
      <c r="X495" s="209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128</v>
      </c>
      <c r="AH495" s="209"/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 x14ac:dyDescent="0.2">
      <c r="A496" s="216"/>
      <c r="B496" s="217"/>
      <c r="C496" s="245"/>
      <c r="D496" s="236"/>
      <c r="E496" s="236"/>
      <c r="F496" s="236"/>
      <c r="G496" s="236"/>
      <c r="H496" s="218"/>
      <c r="I496" s="218"/>
      <c r="J496" s="218"/>
      <c r="K496" s="218"/>
      <c r="L496" s="218"/>
      <c r="M496" s="218"/>
      <c r="N496" s="218"/>
      <c r="O496" s="218"/>
      <c r="P496" s="218"/>
      <c r="Q496" s="218"/>
      <c r="R496" s="218"/>
      <c r="S496" s="218"/>
      <c r="T496" s="218"/>
      <c r="U496" s="218"/>
      <c r="V496" s="218"/>
      <c r="W496" s="218"/>
      <c r="X496" s="209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116</v>
      </c>
      <c r="AH496" s="209"/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ht="33.75" outlineLevel="1" x14ac:dyDescent="0.2">
      <c r="A497" s="228">
        <v>145</v>
      </c>
      <c r="B497" s="229" t="s">
        <v>521</v>
      </c>
      <c r="C497" s="242" t="s">
        <v>522</v>
      </c>
      <c r="D497" s="230" t="s">
        <v>150</v>
      </c>
      <c r="E497" s="231">
        <v>5</v>
      </c>
      <c r="F497" s="232"/>
      <c r="G497" s="233">
        <f>ROUND(E497*F497,2)</f>
        <v>0</v>
      </c>
      <c r="H497" s="232"/>
      <c r="I497" s="233">
        <f>ROUND(E497*H497,2)</f>
        <v>0</v>
      </c>
      <c r="J497" s="232"/>
      <c r="K497" s="233">
        <f>ROUND(E497*J497,2)</f>
        <v>0</v>
      </c>
      <c r="L497" s="233">
        <v>21</v>
      </c>
      <c r="M497" s="233">
        <f>G497*(1+L497/100)</f>
        <v>0</v>
      </c>
      <c r="N497" s="233">
        <v>2.5409999999999999E-2</v>
      </c>
      <c r="O497" s="233">
        <f>ROUND(E497*N497,2)</f>
        <v>0.13</v>
      </c>
      <c r="P497" s="233">
        <v>0</v>
      </c>
      <c r="Q497" s="233">
        <f>ROUND(E497*P497,2)</f>
        <v>0</v>
      </c>
      <c r="R497" s="233" t="s">
        <v>127</v>
      </c>
      <c r="S497" s="233" t="s">
        <v>108</v>
      </c>
      <c r="T497" s="234" t="s">
        <v>108</v>
      </c>
      <c r="U497" s="218">
        <v>0</v>
      </c>
      <c r="V497" s="218">
        <f>ROUND(E497*U497,2)</f>
        <v>0</v>
      </c>
      <c r="W497" s="218"/>
      <c r="X497" s="209"/>
      <c r="Y497" s="209"/>
      <c r="Z497" s="209"/>
      <c r="AA497" s="209"/>
      <c r="AB497" s="209"/>
      <c r="AC497" s="209"/>
      <c r="AD497" s="209"/>
      <c r="AE497" s="209"/>
      <c r="AF497" s="209"/>
      <c r="AG497" s="209" t="s">
        <v>128</v>
      </c>
      <c r="AH497" s="209"/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outlineLevel="1" x14ac:dyDescent="0.2">
      <c r="A498" s="216"/>
      <c r="B498" s="217"/>
      <c r="C498" s="245"/>
      <c r="D498" s="236"/>
      <c r="E498" s="236"/>
      <c r="F498" s="236"/>
      <c r="G498" s="236"/>
      <c r="H498" s="218"/>
      <c r="I498" s="218"/>
      <c r="J498" s="218"/>
      <c r="K498" s="218"/>
      <c r="L498" s="218"/>
      <c r="M498" s="218"/>
      <c r="N498" s="218"/>
      <c r="O498" s="218"/>
      <c r="P498" s="218"/>
      <c r="Q498" s="218"/>
      <c r="R498" s="218"/>
      <c r="S498" s="218"/>
      <c r="T498" s="218"/>
      <c r="U498" s="218"/>
      <c r="V498" s="218"/>
      <c r="W498" s="218"/>
      <c r="X498" s="209"/>
      <c r="Y498" s="209"/>
      <c r="Z498" s="209"/>
      <c r="AA498" s="209"/>
      <c r="AB498" s="209"/>
      <c r="AC498" s="209"/>
      <c r="AD498" s="209"/>
      <c r="AE498" s="209"/>
      <c r="AF498" s="209"/>
      <c r="AG498" s="209" t="s">
        <v>116</v>
      </c>
      <c r="AH498" s="209"/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ht="33.75" outlineLevel="1" x14ac:dyDescent="0.2">
      <c r="A499" s="228">
        <v>146</v>
      </c>
      <c r="B499" s="229" t="s">
        <v>523</v>
      </c>
      <c r="C499" s="242" t="s">
        <v>524</v>
      </c>
      <c r="D499" s="230" t="s">
        <v>150</v>
      </c>
      <c r="E499" s="231">
        <v>2</v>
      </c>
      <c r="F499" s="232"/>
      <c r="G499" s="233">
        <f>ROUND(E499*F499,2)</f>
        <v>0</v>
      </c>
      <c r="H499" s="232"/>
      <c r="I499" s="233">
        <f>ROUND(E499*H499,2)</f>
        <v>0</v>
      </c>
      <c r="J499" s="232"/>
      <c r="K499" s="233">
        <f>ROUND(E499*J499,2)</f>
        <v>0</v>
      </c>
      <c r="L499" s="233">
        <v>21</v>
      </c>
      <c r="M499" s="233">
        <f>G499*(1+L499/100)</f>
        <v>0</v>
      </c>
      <c r="N499" s="233">
        <v>2.904E-2</v>
      </c>
      <c r="O499" s="233">
        <f>ROUND(E499*N499,2)</f>
        <v>0.06</v>
      </c>
      <c r="P499" s="233">
        <v>0</v>
      </c>
      <c r="Q499" s="233">
        <f>ROUND(E499*P499,2)</f>
        <v>0</v>
      </c>
      <c r="R499" s="233" t="s">
        <v>127</v>
      </c>
      <c r="S499" s="233" t="s">
        <v>108</v>
      </c>
      <c r="T499" s="234" t="s">
        <v>108</v>
      </c>
      <c r="U499" s="218">
        <v>0</v>
      </c>
      <c r="V499" s="218">
        <f>ROUND(E499*U499,2)</f>
        <v>0</v>
      </c>
      <c r="W499" s="218"/>
      <c r="X499" s="209"/>
      <c r="Y499" s="209"/>
      <c r="Z499" s="209"/>
      <c r="AA499" s="209"/>
      <c r="AB499" s="209"/>
      <c r="AC499" s="209"/>
      <c r="AD499" s="209"/>
      <c r="AE499" s="209"/>
      <c r="AF499" s="209"/>
      <c r="AG499" s="209" t="s">
        <v>128</v>
      </c>
      <c r="AH499" s="209"/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1" x14ac:dyDescent="0.2">
      <c r="A500" s="216"/>
      <c r="B500" s="217"/>
      <c r="C500" s="245"/>
      <c r="D500" s="236"/>
      <c r="E500" s="236"/>
      <c r="F500" s="236"/>
      <c r="G500" s="236"/>
      <c r="H500" s="218"/>
      <c r="I500" s="218"/>
      <c r="J500" s="218"/>
      <c r="K500" s="218"/>
      <c r="L500" s="218"/>
      <c r="M500" s="218"/>
      <c r="N500" s="218"/>
      <c r="O500" s="218"/>
      <c r="P500" s="218"/>
      <c r="Q500" s="218"/>
      <c r="R500" s="218"/>
      <c r="S500" s="218"/>
      <c r="T500" s="218"/>
      <c r="U500" s="218"/>
      <c r="V500" s="218"/>
      <c r="W500" s="218"/>
      <c r="X500" s="209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116</v>
      </c>
      <c r="AH500" s="209"/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ht="33.75" outlineLevel="1" x14ac:dyDescent="0.2">
      <c r="A501" s="228">
        <v>147</v>
      </c>
      <c r="B501" s="229" t="s">
        <v>525</v>
      </c>
      <c r="C501" s="242" t="s">
        <v>526</v>
      </c>
      <c r="D501" s="230" t="s">
        <v>150</v>
      </c>
      <c r="E501" s="231">
        <v>1</v>
      </c>
      <c r="F501" s="232"/>
      <c r="G501" s="233">
        <f>ROUND(E501*F501,2)</f>
        <v>0</v>
      </c>
      <c r="H501" s="232"/>
      <c r="I501" s="233">
        <f>ROUND(E501*H501,2)</f>
        <v>0</v>
      </c>
      <c r="J501" s="232"/>
      <c r="K501" s="233">
        <f>ROUND(E501*J501,2)</f>
        <v>0</v>
      </c>
      <c r="L501" s="233">
        <v>21</v>
      </c>
      <c r="M501" s="233">
        <f>G501*(1+L501/100)</f>
        <v>0</v>
      </c>
      <c r="N501" s="233">
        <v>3.9410000000000001E-2</v>
      </c>
      <c r="O501" s="233">
        <f>ROUND(E501*N501,2)</f>
        <v>0.04</v>
      </c>
      <c r="P501" s="233">
        <v>0</v>
      </c>
      <c r="Q501" s="233">
        <f>ROUND(E501*P501,2)</f>
        <v>0</v>
      </c>
      <c r="R501" s="233" t="s">
        <v>127</v>
      </c>
      <c r="S501" s="233" t="s">
        <v>108</v>
      </c>
      <c r="T501" s="234" t="s">
        <v>108</v>
      </c>
      <c r="U501" s="218">
        <v>0</v>
      </c>
      <c r="V501" s="218">
        <f>ROUND(E501*U501,2)</f>
        <v>0</v>
      </c>
      <c r="W501" s="218"/>
      <c r="X501" s="209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128</v>
      </c>
      <c r="AH501" s="209"/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 x14ac:dyDescent="0.2">
      <c r="A502" s="216"/>
      <c r="B502" s="217"/>
      <c r="C502" s="245"/>
      <c r="D502" s="236"/>
      <c r="E502" s="236"/>
      <c r="F502" s="236"/>
      <c r="G502" s="236"/>
      <c r="H502" s="218"/>
      <c r="I502" s="218"/>
      <c r="J502" s="218"/>
      <c r="K502" s="218"/>
      <c r="L502" s="218"/>
      <c r="M502" s="218"/>
      <c r="N502" s="218"/>
      <c r="O502" s="218"/>
      <c r="P502" s="218"/>
      <c r="Q502" s="218"/>
      <c r="R502" s="218"/>
      <c r="S502" s="218"/>
      <c r="T502" s="218"/>
      <c r="U502" s="218"/>
      <c r="V502" s="218"/>
      <c r="W502" s="218"/>
      <c r="X502" s="209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116</v>
      </c>
      <c r="AH502" s="209"/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ht="33.75" outlineLevel="1" x14ac:dyDescent="0.2">
      <c r="A503" s="228">
        <v>148</v>
      </c>
      <c r="B503" s="229" t="s">
        <v>527</v>
      </c>
      <c r="C503" s="242" t="s">
        <v>528</v>
      </c>
      <c r="D503" s="230" t="s">
        <v>150</v>
      </c>
      <c r="E503" s="231">
        <v>3</v>
      </c>
      <c r="F503" s="232"/>
      <c r="G503" s="233">
        <f>ROUND(E503*F503,2)</f>
        <v>0</v>
      </c>
      <c r="H503" s="232"/>
      <c r="I503" s="233">
        <f>ROUND(E503*H503,2)</f>
        <v>0</v>
      </c>
      <c r="J503" s="232"/>
      <c r="K503" s="233">
        <f>ROUND(E503*J503,2)</f>
        <v>0</v>
      </c>
      <c r="L503" s="233">
        <v>21</v>
      </c>
      <c r="M503" s="233">
        <f>G503*(1+L503/100)</f>
        <v>0</v>
      </c>
      <c r="N503" s="233">
        <v>2.946E-2</v>
      </c>
      <c r="O503" s="233">
        <f>ROUND(E503*N503,2)</f>
        <v>0.09</v>
      </c>
      <c r="P503" s="233">
        <v>0</v>
      </c>
      <c r="Q503" s="233">
        <f>ROUND(E503*P503,2)</f>
        <v>0</v>
      </c>
      <c r="R503" s="233" t="s">
        <v>127</v>
      </c>
      <c r="S503" s="233" t="s">
        <v>108</v>
      </c>
      <c r="T503" s="234" t="s">
        <v>108</v>
      </c>
      <c r="U503" s="218">
        <v>0</v>
      </c>
      <c r="V503" s="218">
        <f>ROUND(E503*U503,2)</f>
        <v>0</v>
      </c>
      <c r="W503" s="218"/>
      <c r="X503" s="209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128</v>
      </c>
      <c r="AH503" s="209"/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1" x14ac:dyDescent="0.2">
      <c r="A504" s="216"/>
      <c r="B504" s="217"/>
      <c r="C504" s="245"/>
      <c r="D504" s="236"/>
      <c r="E504" s="236"/>
      <c r="F504" s="236"/>
      <c r="G504" s="236"/>
      <c r="H504" s="218"/>
      <c r="I504" s="218"/>
      <c r="J504" s="218"/>
      <c r="K504" s="218"/>
      <c r="L504" s="218"/>
      <c r="M504" s="218"/>
      <c r="N504" s="218"/>
      <c r="O504" s="218"/>
      <c r="P504" s="218"/>
      <c r="Q504" s="218"/>
      <c r="R504" s="218"/>
      <c r="S504" s="218"/>
      <c r="T504" s="218"/>
      <c r="U504" s="218"/>
      <c r="V504" s="218"/>
      <c r="W504" s="218"/>
      <c r="X504" s="209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116</v>
      </c>
      <c r="AH504" s="209"/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ht="33.75" outlineLevel="1" x14ac:dyDescent="0.2">
      <c r="A505" s="228">
        <v>149</v>
      </c>
      <c r="B505" s="229" t="s">
        <v>529</v>
      </c>
      <c r="C505" s="242" t="s">
        <v>530</v>
      </c>
      <c r="D505" s="230" t="s">
        <v>150</v>
      </c>
      <c r="E505" s="231">
        <v>1</v>
      </c>
      <c r="F505" s="232"/>
      <c r="G505" s="233">
        <f>ROUND(E505*F505,2)</f>
        <v>0</v>
      </c>
      <c r="H505" s="232"/>
      <c r="I505" s="233">
        <f>ROUND(E505*H505,2)</f>
        <v>0</v>
      </c>
      <c r="J505" s="232"/>
      <c r="K505" s="233">
        <f>ROUND(E505*J505,2)</f>
        <v>0</v>
      </c>
      <c r="L505" s="233">
        <v>21</v>
      </c>
      <c r="M505" s="233">
        <f>G505*(1+L505/100)</f>
        <v>0</v>
      </c>
      <c r="N505" s="233">
        <v>3.2169999999999997E-2</v>
      </c>
      <c r="O505" s="233">
        <f>ROUND(E505*N505,2)</f>
        <v>0.03</v>
      </c>
      <c r="P505" s="233">
        <v>0</v>
      </c>
      <c r="Q505" s="233">
        <f>ROUND(E505*P505,2)</f>
        <v>0</v>
      </c>
      <c r="R505" s="233" t="s">
        <v>127</v>
      </c>
      <c r="S505" s="233" t="s">
        <v>108</v>
      </c>
      <c r="T505" s="234" t="s">
        <v>108</v>
      </c>
      <c r="U505" s="218">
        <v>0</v>
      </c>
      <c r="V505" s="218">
        <f>ROUND(E505*U505,2)</f>
        <v>0</v>
      </c>
      <c r="W505" s="218"/>
      <c r="X505" s="209"/>
      <c r="Y505" s="209"/>
      <c r="Z505" s="209"/>
      <c r="AA505" s="209"/>
      <c r="AB505" s="209"/>
      <c r="AC505" s="209"/>
      <c r="AD505" s="209"/>
      <c r="AE505" s="209"/>
      <c r="AF505" s="209"/>
      <c r="AG505" s="209" t="s">
        <v>128</v>
      </c>
      <c r="AH505" s="209"/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outlineLevel="1" x14ac:dyDescent="0.2">
      <c r="A506" s="216"/>
      <c r="B506" s="217"/>
      <c r="C506" s="245"/>
      <c r="D506" s="236"/>
      <c r="E506" s="236"/>
      <c r="F506" s="236"/>
      <c r="G506" s="236"/>
      <c r="H506" s="218"/>
      <c r="I506" s="218"/>
      <c r="J506" s="218"/>
      <c r="K506" s="218"/>
      <c r="L506" s="218"/>
      <c r="M506" s="218"/>
      <c r="N506" s="218"/>
      <c r="O506" s="218"/>
      <c r="P506" s="218"/>
      <c r="Q506" s="218"/>
      <c r="R506" s="218"/>
      <c r="S506" s="218"/>
      <c r="T506" s="218"/>
      <c r="U506" s="218"/>
      <c r="V506" s="218"/>
      <c r="W506" s="218"/>
      <c r="X506" s="209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116</v>
      </c>
      <c r="AH506" s="209"/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ht="33.75" outlineLevel="1" x14ac:dyDescent="0.2">
      <c r="A507" s="228">
        <v>150</v>
      </c>
      <c r="B507" s="229" t="s">
        <v>531</v>
      </c>
      <c r="C507" s="242" t="s">
        <v>532</v>
      </c>
      <c r="D507" s="230" t="s">
        <v>150</v>
      </c>
      <c r="E507" s="231">
        <v>4</v>
      </c>
      <c r="F507" s="232"/>
      <c r="G507" s="233">
        <f>ROUND(E507*F507,2)</f>
        <v>0</v>
      </c>
      <c r="H507" s="232"/>
      <c r="I507" s="233">
        <f>ROUND(E507*H507,2)</f>
        <v>0</v>
      </c>
      <c r="J507" s="232"/>
      <c r="K507" s="233">
        <f>ROUND(E507*J507,2)</f>
        <v>0</v>
      </c>
      <c r="L507" s="233">
        <v>21</v>
      </c>
      <c r="M507" s="233">
        <f>G507*(1+L507/100)</f>
        <v>0</v>
      </c>
      <c r="N507" s="233">
        <v>3.6769999999999997E-2</v>
      </c>
      <c r="O507" s="233">
        <f>ROUND(E507*N507,2)</f>
        <v>0.15</v>
      </c>
      <c r="P507" s="233">
        <v>0</v>
      </c>
      <c r="Q507" s="233">
        <f>ROUND(E507*P507,2)</f>
        <v>0</v>
      </c>
      <c r="R507" s="233" t="s">
        <v>127</v>
      </c>
      <c r="S507" s="233" t="s">
        <v>108</v>
      </c>
      <c r="T507" s="234" t="s">
        <v>108</v>
      </c>
      <c r="U507" s="218">
        <v>0</v>
      </c>
      <c r="V507" s="218">
        <f>ROUND(E507*U507,2)</f>
        <v>0</v>
      </c>
      <c r="W507" s="218"/>
      <c r="X507" s="209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128</v>
      </c>
      <c r="AH507" s="209"/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 x14ac:dyDescent="0.2">
      <c r="A508" s="216"/>
      <c r="B508" s="217"/>
      <c r="C508" s="245"/>
      <c r="D508" s="236"/>
      <c r="E508" s="236"/>
      <c r="F508" s="236"/>
      <c r="G508" s="236"/>
      <c r="H508" s="218"/>
      <c r="I508" s="218"/>
      <c r="J508" s="218"/>
      <c r="K508" s="218"/>
      <c r="L508" s="218"/>
      <c r="M508" s="218"/>
      <c r="N508" s="218"/>
      <c r="O508" s="218"/>
      <c r="P508" s="218"/>
      <c r="Q508" s="218"/>
      <c r="R508" s="218"/>
      <c r="S508" s="218"/>
      <c r="T508" s="218"/>
      <c r="U508" s="218"/>
      <c r="V508" s="218"/>
      <c r="W508" s="218"/>
      <c r="X508" s="209"/>
      <c r="Y508" s="209"/>
      <c r="Z508" s="209"/>
      <c r="AA508" s="209"/>
      <c r="AB508" s="209"/>
      <c r="AC508" s="209"/>
      <c r="AD508" s="209"/>
      <c r="AE508" s="209"/>
      <c r="AF508" s="209"/>
      <c r="AG508" s="209" t="s">
        <v>116</v>
      </c>
      <c r="AH508" s="209"/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ht="33.75" outlineLevel="1" x14ac:dyDescent="0.2">
      <c r="A509" s="228">
        <v>151</v>
      </c>
      <c r="B509" s="229" t="s">
        <v>533</v>
      </c>
      <c r="C509" s="242" t="s">
        <v>534</v>
      </c>
      <c r="D509" s="230" t="s">
        <v>150</v>
      </c>
      <c r="E509" s="231">
        <v>2</v>
      </c>
      <c r="F509" s="232"/>
      <c r="G509" s="233">
        <f>ROUND(E509*F509,2)</f>
        <v>0</v>
      </c>
      <c r="H509" s="232"/>
      <c r="I509" s="233">
        <f>ROUND(E509*H509,2)</f>
        <v>0</v>
      </c>
      <c r="J509" s="232"/>
      <c r="K509" s="233">
        <f>ROUND(E509*J509,2)</f>
        <v>0</v>
      </c>
      <c r="L509" s="233">
        <v>21</v>
      </c>
      <c r="M509" s="233">
        <f>G509*(1+L509/100)</f>
        <v>0</v>
      </c>
      <c r="N509" s="233">
        <v>3.85E-2</v>
      </c>
      <c r="O509" s="233">
        <f>ROUND(E509*N509,2)</f>
        <v>0.08</v>
      </c>
      <c r="P509" s="233">
        <v>0</v>
      </c>
      <c r="Q509" s="233">
        <f>ROUND(E509*P509,2)</f>
        <v>0</v>
      </c>
      <c r="R509" s="233" t="s">
        <v>127</v>
      </c>
      <c r="S509" s="233" t="s">
        <v>108</v>
      </c>
      <c r="T509" s="234" t="s">
        <v>108</v>
      </c>
      <c r="U509" s="218">
        <v>0</v>
      </c>
      <c r="V509" s="218">
        <f>ROUND(E509*U509,2)</f>
        <v>0</v>
      </c>
      <c r="W509" s="218"/>
      <c r="X509" s="209"/>
      <c r="Y509" s="209"/>
      <c r="Z509" s="209"/>
      <c r="AA509" s="209"/>
      <c r="AB509" s="209"/>
      <c r="AC509" s="209"/>
      <c r="AD509" s="209"/>
      <c r="AE509" s="209"/>
      <c r="AF509" s="209"/>
      <c r="AG509" s="209" t="s">
        <v>128</v>
      </c>
      <c r="AH509" s="209"/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09"/>
      <c r="BB509" s="209"/>
      <c r="BC509" s="209"/>
      <c r="BD509" s="209"/>
      <c r="BE509" s="209"/>
      <c r="BF509" s="209"/>
      <c r="BG509" s="209"/>
      <c r="BH509" s="209"/>
    </row>
    <row r="510" spans="1:60" outlineLevel="1" x14ac:dyDescent="0.2">
      <c r="A510" s="216"/>
      <c r="B510" s="217"/>
      <c r="C510" s="245"/>
      <c r="D510" s="236"/>
      <c r="E510" s="236"/>
      <c r="F510" s="236"/>
      <c r="G510" s="236"/>
      <c r="H510" s="218"/>
      <c r="I510" s="218"/>
      <c r="J510" s="218"/>
      <c r="K510" s="218"/>
      <c r="L510" s="218"/>
      <c r="M510" s="218"/>
      <c r="N510" s="218"/>
      <c r="O510" s="218"/>
      <c r="P510" s="218"/>
      <c r="Q510" s="218"/>
      <c r="R510" s="218"/>
      <c r="S510" s="218"/>
      <c r="T510" s="218"/>
      <c r="U510" s="218"/>
      <c r="V510" s="218"/>
      <c r="W510" s="218"/>
      <c r="X510" s="209"/>
      <c r="Y510" s="209"/>
      <c r="Z510" s="209"/>
      <c r="AA510" s="209"/>
      <c r="AB510" s="209"/>
      <c r="AC510" s="209"/>
      <c r="AD510" s="209"/>
      <c r="AE510" s="209"/>
      <c r="AF510" s="209"/>
      <c r="AG510" s="209" t="s">
        <v>116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ht="33.75" outlineLevel="1" x14ac:dyDescent="0.2">
      <c r="A511" s="228">
        <v>152</v>
      </c>
      <c r="B511" s="229" t="s">
        <v>535</v>
      </c>
      <c r="C511" s="242" t="s">
        <v>536</v>
      </c>
      <c r="D511" s="230" t="s">
        <v>150</v>
      </c>
      <c r="E511" s="231">
        <v>1</v>
      </c>
      <c r="F511" s="232"/>
      <c r="G511" s="233">
        <f>ROUND(E511*F511,2)</f>
        <v>0</v>
      </c>
      <c r="H511" s="232"/>
      <c r="I511" s="233">
        <f>ROUND(E511*H511,2)</f>
        <v>0</v>
      </c>
      <c r="J511" s="232"/>
      <c r="K511" s="233">
        <f>ROUND(E511*J511,2)</f>
        <v>0</v>
      </c>
      <c r="L511" s="233">
        <v>21</v>
      </c>
      <c r="M511" s="233">
        <f>G511*(1+L511/100)</f>
        <v>0</v>
      </c>
      <c r="N511" s="233">
        <v>5.5100000000000003E-2</v>
      </c>
      <c r="O511" s="233">
        <f>ROUND(E511*N511,2)</f>
        <v>0.06</v>
      </c>
      <c r="P511" s="233">
        <v>0</v>
      </c>
      <c r="Q511" s="233">
        <f>ROUND(E511*P511,2)</f>
        <v>0</v>
      </c>
      <c r="R511" s="233" t="s">
        <v>127</v>
      </c>
      <c r="S511" s="233" t="s">
        <v>108</v>
      </c>
      <c r="T511" s="234" t="s">
        <v>108</v>
      </c>
      <c r="U511" s="218">
        <v>0</v>
      </c>
      <c r="V511" s="218">
        <f>ROUND(E511*U511,2)</f>
        <v>0</v>
      </c>
      <c r="W511" s="218"/>
      <c r="X511" s="209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128</v>
      </c>
      <c r="AH511" s="209"/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outlineLevel="1" x14ac:dyDescent="0.2">
      <c r="A512" s="216"/>
      <c r="B512" s="217"/>
      <c r="C512" s="245"/>
      <c r="D512" s="236"/>
      <c r="E512" s="236"/>
      <c r="F512" s="236"/>
      <c r="G512" s="236"/>
      <c r="H512" s="218"/>
      <c r="I512" s="218"/>
      <c r="J512" s="218"/>
      <c r="K512" s="218"/>
      <c r="L512" s="218"/>
      <c r="M512" s="218"/>
      <c r="N512" s="218"/>
      <c r="O512" s="218"/>
      <c r="P512" s="218"/>
      <c r="Q512" s="218"/>
      <c r="R512" s="218"/>
      <c r="S512" s="218"/>
      <c r="T512" s="218"/>
      <c r="U512" s="218"/>
      <c r="V512" s="218"/>
      <c r="W512" s="218"/>
      <c r="X512" s="209"/>
      <c r="Y512" s="209"/>
      <c r="Z512" s="209"/>
      <c r="AA512" s="209"/>
      <c r="AB512" s="209"/>
      <c r="AC512" s="209"/>
      <c r="AD512" s="209"/>
      <c r="AE512" s="209"/>
      <c r="AF512" s="209"/>
      <c r="AG512" s="209" t="s">
        <v>116</v>
      </c>
      <c r="AH512" s="209"/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outlineLevel="1" x14ac:dyDescent="0.2">
      <c r="A513" s="228">
        <v>153</v>
      </c>
      <c r="B513" s="229" t="s">
        <v>537</v>
      </c>
      <c r="C513" s="242" t="s">
        <v>538</v>
      </c>
      <c r="D513" s="230" t="s">
        <v>154</v>
      </c>
      <c r="E513" s="231">
        <v>77</v>
      </c>
      <c r="F513" s="232"/>
      <c r="G513" s="233">
        <f>ROUND(E513*F513,2)</f>
        <v>0</v>
      </c>
      <c r="H513" s="232"/>
      <c r="I513" s="233">
        <f>ROUND(E513*H513,2)</f>
        <v>0</v>
      </c>
      <c r="J513" s="232"/>
      <c r="K513" s="233">
        <f>ROUND(E513*J513,2)</f>
        <v>0</v>
      </c>
      <c r="L513" s="233">
        <v>21</v>
      </c>
      <c r="M513" s="233">
        <f>G513*(1+L513/100)</f>
        <v>0</v>
      </c>
      <c r="N513" s="233">
        <v>1E-3</v>
      </c>
      <c r="O513" s="233">
        <f>ROUND(E513*N513,2)</f>
        <v>0.08</v>
      </c>
      <c r="P513" s="233">
        <v>0</v>
      </c>
      <c r="Q513" s="233">
        <f>ROUND(E513*P513,2)</f>
        <v>0</v>
      </c>
      <c r="R513" s="233"/>
      <c r="S513" s="233" t="s">
        <v>155</v>
      </c>
      <c r="T513" s="234" t="s">
        <v>119</v>
      </c>
      <c r="U513" s="218">
        <v>0</v>
      </c>
      <c r="V513" s="218">
        <f>ROUND(E513*U513,2)</f>
        <v>0</v>
      </c>
      <c r="W513" s="218"/>
      <c r="X513" s="209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128</v>
      </c>
      <c r="AH513" s="209"/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 outlineLevel="1" x14ac:dyDescent="0.2">
      <c r="A514" s="216"/>
      <c r="B514" s="217"/>
      <c r="C514" s="247" t="s">
        <v>539</v>
      </c>
      <c r="D514" s="238"/>
      <c r="E514" s="238"/>
      <c r="F514" s="238"/>
      <c r="G514" s="238"/>
      <c r="H514" s="218"/>
      <c r="I514" s="218"/>
      <c r="J514" s="218"/>
      <c r="K514" s="218"/>
      <c r="L514" s="218"/>
      <c r="M514" s="218"/>
      <c r="N514" s="218"/>
      <c r="O514" s="218"/>
      <c r="P514" s="218"/>
      <c r="Q514" s="218"/>
      <c r="R514" s="218"/>
      <c r="S514" s="218"/>
      <c r="T514" s="218"/>
      <c r="U514" s="218"/>
      <c r="V514" s="218"/>
      <c r="W514" s="218"/>
      <c r="X514" s="209"/>
      <c r="Y514" s="209"/>
      <c r="Z514" s="209"/>
      <c r="AA514" s="209"/>
      <c r="AB514" s="209"/>
      <c r="AC514" s="209"/>
      <c r="AD514" s="209"/>
      <c r="AE514" s="209"/>
      <c r="AF514" s="209"/>
      <c r="AG514" s="209" t="s">
        <v>204</v>
      </c>
      <c r="AH514" s="209"/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outlineLevel="1" x14ac:dyDescent="0.2">
      <c r="A515" s="216"/>
      <c r="B515" s="217"/>
      <c r="C515" s="248" t="s">
        <v>540</v>
      </c>
      <c r="D515" s="239"/>
      <c r="E515" s="239"/>
      <c r="F515" s="239"/>
      <c r="G515" s="239"/>
      <c r="H515" s="218"/>
      <c r="I515" s="218"/>
      <c r="J515" s="218"/>
      <c r="K515" s="218"/>
      <c r="L515" s="218"/>
      <c r="M515" s="218"/>
      <c r="N515" s="218"/>
      <c r="O515" s="218"/>
      <c r="P515" s="218"/>
      <c r="Q515" s="218"/>
      <c r="R515" s="218"/>
      <c r="S515" s="218"/>
      <c r="T515" s="218"/>
      <c r="U515" s="218"/>
      <c r="V515" s="218"/>
      <c r="W515" s="218"/>
      <c r="X515" s="209"/>
      <c r="Y515" s="209"/>
      <c r="Z515" s="209"/>
      <c r="AA515" s="209"/>
      <c r="AB515" s="209"/>
      <c r="AC515" s="209"/>
      <c r="AD515" s="209"/>
      <c r="AE515" s="209"/>
      <c r="AF515" s="209"/>
      <c r="AG515" s="209" t="s">
        <v>204</v>
      </c>
      <c r="AH515" s="209"/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1" x14ac:dyDescent="0.2">
      <c r="A516" s="216"/>
      <c r="B516" s="217"/>
      <c r="C516" s="248" t="s">
        <v>541</v>
      </c>
      <c r="D516" s="239"/>
      <c r="E516" s="239"/>
      <c r="F516" s="239"/>
      <c r="G516" s="239"/>
      <c r="H516" s="218"/>
      <c r="I516" s="218"/>
      <c r="J516" s="218"/>
      <c r="K516" s="218"/>
      <c r="L516" s="218"/>
      <c r="M516" s="218"/>
      <c r="N516" s="218"/>
      <c r="O516" s="218"/>
      <c r="P516" s="218"/>
      <c r="Q516" s="218"/>
      <c r="R516" s="218"/>
      <c r="S516" s="218"/>
      <c r="T516" s="218"/>
      <c r="U516" s="218"/>
      <c r="V516" s="218"/>
      <c r="W516" s="218"/>
      <c r="X516" s="209"/>
      <c r="Y516" s="209"/>
      <c r="Z516" s="209"/>
      <c r="AA516" s="209"/>
      <c r="AB516" s="209"/>
      <c r="AC516" s="209"/>
      <c r="AD516" s="209"/>
      <c r="AE516" s="209"/>
      <c r="AF516" s="209"/>
      <c r="AG516" s="209" t="s">
        <v>204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1" x14ac:dyDescent="0.2">
      <c r="A517" s="216"/>
      <c r="B517" s="217"/>
      <c r="C517" s="243" t="s">
        <v>542</v>
      </c>
      <c r="D517" s="219"/>
      <c r="E517" s="220">
        <v>77</v>
      </c>
      <c r="F517" s="218"/>
      <c r="G517" s="218"/>
      <c r="H517" s="218"/>
      <c r="I517" s="218"/>
      <c r="J517" s="218"/>
      <c r="K517" s="218"/>
      <c r="L517" s="218"/>
      <c r="M517" s="218"/>
      <c r="N517" s="218"/>
      <c r="O517" s="218"/>
      <c r="P517" s="218"/>
      <c r="Q517" s="218"/>
      <c r="R517" s="218"/>
      <c r="S517" s="218"/>
      <c r="T517" s="218"/>
      <c r="U517" s="218"/>
      <c r="V517" s="218"/>
      <c r="W517" s="218"/>
      <c r="X517" s="209"/>
      <c r="Y517" s="209"/>
      <c r="Z517" s="209"/>
      <c r="AA517" s="209"/>
      <c r="AB517" s="209"/>
      <c r="AC517" s="209"/>
      <c r="AD517" s="209"/>
      <c r="AE517" s="209"/>
      <c r="AF517" s="209"/>
      <c r="AG517" s="209" t="s">
        <v>112</v>
      </c>
      <c r="AH517" s="209">
        <v>5</v>
      </c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outlineLevel="1" x14ac:dyDescent="0.2">
      <c r="A518" s="216"/>
      <c r="B518" s="217"/>
      <c r="C518" s="244"/>
      <c r="D518" s="235"/>
      <c r="E518" s="235"/>
      <c r="F518" s="235"/>
      <c r="G518" s="235"/>
      <c r="H518" s="218"/>
      <c r="I518" s="218"/>
      <c r="J518" s="218"/>
      <c r="K518" s="218"/>
      <c r="L518" s="218"/>
      <c r="M518" s="218"/>
      <c r="N518" s="218"/>
      <c r="O518" s="218"/>
      <c r="P518" s="218"/>
      <c r="Q518" s="218"/>
      <c r="R518" s="218"/>
      <c r="S518" s="218"/>
      <c r="T518" s="218"/>
      <c r="U518" s="218"/>
      <c r="V518" s="218"/>
      <c r="W518" s="218"/>
      <c r="X518" s="209"/>
      <c r="Y518" s="209"/>
      <c r="Z518" s="209"/>
      <c r="AA518" s="209"/>
      <c r="AB518" s="209"/>
      <c r="AC518" s="209"/>
      <c r="AD518" s="209"/>
      <c r="AE518" s="209"/>
      <c r="AF518" s="209"/>
      <c r="AG518" s="209" t="s">
        <v>116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outlineLevel="1" x14ac:dyDescent="0.2">
      <c r="A519" s="228">
        <v>154</v>
      </c>
      <c r="B519" s="229" t="s">
        <v>543</v>
      </c>
      <c r="C519" s="242" t="s">
        <v>544</v>
      </c>
      <c r="D519" s="230" t="s">
        <v>154</v>
      </c>
      <c r="E519" s="231">
        <v>77</v>
      </c>
      <c r="F519" s="232"/>
      <c r="G519" s="233">
        <f>ROUND(E519*F519,2)</f>
        <v>0</v>
      </c>
      <c r="H519" s="232"/>
      <c r="I519" s="233">
        <f>ROUND(E519*H519,2)</f>
        <v>0</v>
      </c>
      <c r="J519" s="232"/>
      <c r="K519" s="233">
        <f>ROUND(E519*J519,2)</f>
        <v>0</v>
      </c>
      <c r="L519" s="233">
        <v>21</v>
      </c>
      <c r="M519" s="233">
        <f>G519*(1+L519/100)</f>
        <v>0</v>
      </c>
      <c r="N519" s="233">
        <v>1E-3</v>
      </c>
      <c r="O519" s="233">
        <f>ROUND(E519*N519,2)</f>
        <v>0.08</v>
      </c>
      <c r="P519" s="233">
        <v>0</v>
      </c>
      <c r="Q519" s="233">
        <f>ROUND(E519*P519,2)</f>
        <v>0</v>
      </c>
      <c r="R519" s="233"/>
      <c r="S519" s="233" t="s">
        <v>155</v>
      </c>
      <c r="T519" s="234" t="s">
        <v>119</v>
      </c>
      <c r="U519" s="218">
        <v>0</v>
      </c>
      <c r="V519" s="218">
        <f>ROUND(E519*U519,2)</f>
        <v>0</v>
      </c>
      <c r="W519" s="218"/>
      <c r="X519" s="209"/>
      <c r="Y519" s="209"/>
      <c r="Z519" s="209"/>
      <c r="AA519" s="209"/>
      <c r="AB519" s="209"/>
      <c r="AC519" s="209"/>
      <c r="AD519" s="209"/>
      <c r="AE519" s="209"/>
      <c r="AF519" s="209"/>
      <c r="AG519" s="209" t="s">
        <v>128</v>
      </c>
      <c r="AH519" s="209"/>
      <c r="AI519" s="209"/>
      <c r="AJ519" s="209"/>
      <c r="AK519" s="209"/>
      <c r="AL519" s="209"/>
      <c r="AM519" s="209"/>
      <c r="AN519" s="209"/>
      <c r="AO519" s="209"/>
      <c r="AP519" s="209"/>
      <c r="AQ519" s="209"/>
      <c r="AR519" s="209"/>
      <c r="AS519" s="209"/>
      <c r="AT519" s="209"/>
      <c r="AU519" s="209"/>
      <c r="AV519" s="209"/>
      <c r="AW519" s="209"/>
      <c r="AX519" s="209"/>
      <c r="AY519" s="209"/>
      <c r="AZ519" s="209"/>
      <c r="BA519" s="209"/>
      <c r="BB519" s="209"/>
      <c r="BC519" s="209"/>
      <c r="BD519" s="209"/>
      <c r="BE519" s="209"/>
      <c r="BF519" s="209"/>
      <c r="BG519" s="209"/>
      <c r="BH519" s="209"/>
    </row>
    <row r="520" spans="1:60" outlineLevel="1" x14ac:dyDescent="0.2">
      <c r="A520" s="216"/>
      <c r="B520" s="217"/>
      <c r="C520" s="247" t="s">
        <v>539</v>
      </c>
      <c r="D520" s="238"/>
      <c r="E520" s="238"/>
      <c r="F520" s="238"/>
      <c r="G520" s="238"/>
      <c r="H520" s="218"/>
      <c r="I520" s="218"/>
      <c r="J520" s="218"/>
      <c r="K520" s="218"/>
      <c r="L520" s="218"/>
      <c r="M520" s="218"/>
      <c r="N520" s="218"/>
      <c r="O520" s="218"/>
      <c r="P520" s="218"/>
      <c r="Q520" s="218"/>
      <c r="R520" s="218"/>
      <c r="S520" s="218"/>
      <c r="T520" s="218"/>
      <c r="U520" s="218"/>
      <c r="V520" s="218"/>
      <c r="W520" s="218"/>
      <c r="X520" s="209"/>
      <c r="Y520" s="209"/>
      <c r="Z520" s="209"/>
      <c r="AA520" s="209"/>
      <c r="AB520" s="209"/>
      <c r="AC520" s="209"/>
      <c r="AD520" s="209"/>
      <c r="AE520" s="209"/>
      <c r="AF520" s="209"/>
      <c r="AG520" s="209" t="s">
        <v>204</v>
      </c>
      <c r="AH520" s="209"/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 x14ac:dyDescent="0.2">
      <c r="A521" s="216"/>
      <c r="B521" s="217"/>
      <c r="C521" s="248" t="s">
        <v>540</v>
      </c>
      <c r="D521" s="239"/>
      <c r="E521" s="239"/>
      <c r="F521" s="239"/>
      <c r="G521" s="239"/>
      <c r="H521" s="218"/>
      <c r="I521" s="218"/>
      <c r="J521" s="218"/>
      <c r="K521" s="218"/>
      <c r="L521" s="218"/>
      <c r="M521" s="218"/>
      <c r="N521" s="218"/>
      <c r="O521" s="218"/>
      <c r="P521" s="218"/>
      <c r="Q521" s="218"/>
      <c r="R521" s="218"/>
      <c r="S521" s="218"/>
      <c r="T521" s="218"/>
      <c r="U521" s="218"/>
      <c r="V521" s="218"/>
      <c r="W521" s="218"/>
      <c r="X521" s="209"/>
      <c r="Y521" s="209"/>
      <c r="Z521" s="209"/>
      <c r="AA521" s="209"/>
      <c r="AB521" s="209"/>
      <c r="AC521" s="209"/>
      <c r="AD521" s="209"/>
      <c r="AE521" s="209"/>
      <c r="AF521" s="209"/>
      <c r="AG521" s="209" t="s">
        <v>204</v>
      </c>
      <c r="AH521" s="209"/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 x14ac:dyDescent="0.2">
      <c r="A522" s="216"/>
      <c r="B522" s="217"/>
      <c r="C522" s="248" t="s">
        <v>541</v>
      </c>
      <c r="D522" s="239"/>
      <c r="E522" s="239"/>
      <c r="F522" s="239"/>
      <c r="G522" s="239"/>
      <c r="H522" s="218"/>
      <c r="I522" s="218"/>
      <c r="J522" s="218"/>
      <c r="K522" s="218"/>
      <c r="L522" s="218"/>
      <c r="M522" s="218"/>
      <c r="N522" s="218"/>
      <c r="O522" s="218"/>
      <c r="P522" s="218"/>
      <c r="Q522" s="218"/>
      <c r="R522" s="218"/>
      <c r="S522" s="218"/>
      <c r="T522" s="218"/>
      <c r="U522" s="218"/>
      <c r="V522" s="218"/>
      <c r="W522" s="218"/>
      <c r="X522" s="209"/>
      <c r="Y522" s="209"/>
      <c r="Z522" s="209"/>
      <c r="AA522" s="209"/>
      <c r="AB522" s="209"/>
      <c r="AC522" s="209"/>
      <c r="AD522" s="209"/>
      <c r="AE522" s="209"/>
      <c r="AF522" s="209"/>
      <c r="AG522" s="209" t="s">
        <v>204</v>
      </c>
      <c r="AH522" s="209"/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outlineLevel="1" x14ac:dyDescent="0.2">
      <c r="A523" s="216"/>
      <c r="B523" s="217"/>
      <c r="C523" s="243" t="s">
        <v>439</v>
      </c>
      <c r="D523" s="219"/>
      <c r="E523" s="220">
        <v>1</v>
      </c>
      <c r="F523" s="218"/>
      <c r="G523" s="218"/>
      <c r="H523" s="218"/>
      <c r="I523" s="218"/>
      <c r="J523" s="218"/>
      <c r="K523" s="218"/>
      <c r="L523" s="218"/>
      <c r="M523" s="218"/>
      <c r="N523" s="218"/>
      <c r="O523" s="218"/>
      <c r="P523" s="218"/>
      <c r="Q523" s="218"/>
      <c r="R523" s="218"/>
      <c r="S523" s="218"/>
      <c r="T523" s="218"/>
      <c r="U523" s="218"/>
      <c r="V523" s="218"/>
      <c r="W523" s="218"/>
      <c r="X523" s="209"/>
      <c r="Y523" s="209"/>
      <c r="Z523" s="209"/>
      <c r="AA523" s="209"/>
      <c r="AB523" s="209"/>
      <c r="AC523" s="209"/>
      <c r="AD523" s="209"/>
      <c r="AE523" s="209"/>
      <c r="AF523" s="209"/>
      <c r="AG523" s="209" t="s">
        <v>112</v>
      </c>
      <c r="AH523" s="209">
        <v>5</v>
      </c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09"/>
      <c r="BB523" s="209"/>
      <c r="BC523" s="209"/>
      <c r="BD523" s="209"/>
      <c r="BE523" s="209"/>
      <c r="BF523" s="209"/>
      <c r="BG523" s="209"/>
      <c r="BH523" s="209"/>
    </row>
    <row r="524" spans="1:60" outlineLevel="1" x14ac:dyDescent="0.2">
      <c r="A524" s="216"/>
      <c r="B524" s="217"/>
      <c r="C524" s="243" t="s">
        <v>438</v>
      </c>
      <c r="D524" s="219"/>
      <c r="E524" s="220">
        <v>2</v>
      </c>
      <c r="F524" s="218"/>
      <c r="G524" s="218"/>
      <c r="H524" s="218"/>
      <c r="I524" s="218"/>
      <c r="J524" s="218"/>
      <c r="K524" s="218"/>
      <c r="L524" s="218"/>
      <c r="M524" s="218"/>
      <c r="N524" s="218"/>
      <c r="O524" s="218"/>
      <c r="P524" s="218"/>
      <c r="Q524" s="218"/>
      <c r="R524" s="218"/>
      <c r="S524" s="218"/>
      <c r="T524" s="218"/>
      <c r="U524" s="218"/>
      <c r="V524" s="218"/>
      <c r="W524" s="218"/>
      <c r="X524" s="209"/>
      <c r="Y524" s="209"/>
      <c r="Z524" s="209"/>
      <c r="AA524" s="209"/>
      <c r="AB524" s="209"/>
      <c r="AC524" s="209"/>
      <c r="AD524" s="209"/>
      <c r="AE524" s="209"/>
      <c r="AF524" s="209"/>
      <c r="AG524" s="209" t="s">
        <v>112</v>
      </c>
      <c r="AH524" s="209">
        <v>5</v>
      </c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1" x14ac:dyDescent="0.2">
      <c r="A525" s="216"/>
      <c r="B525" s="217"/>
      <c r="C525" s="243" t="s">
        <v>437</v>
      </c>
      <c r="D525" s="219"/>
      <c r="E525" s="220">
        <v>4</v>
      </c>
      <c r="F525" s="218"/>
      <c r="G525" s="218"/>
      <c r="H525" s="218"/>
      <c r="I525" s="218"/>
      <c r="J525" s="218"/>
      <c r="K525" s="218"/>
      <c r="L525" s="218"/>
      <c r="M525" s="218"/>
      <c r="N525" s="218"/>
      <c r="O525" s="218"/>
      <c r="P525" s="218"/>
      <c r="Q525" s="218"/>
      <c r="R525" s="218"/>
      <c r="S525" s="218"/>
      <c r="T525" s="218"/>
      <c r="U525" s="218"/>
      <c r="V525" s="218"/>
      <c r="W525" s="218"/>
      <c r="X525" s="209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112</v>
      </c>
      <c r="AH525" s="209">
        <v>5</v>
      </c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 outlineLevel="1" x14ac:dyDescent="0.2">
      <c r="A526" s="216"/>
      <c r="B526" s="217"/>
      <c r="C526" s="243" t="s">
        <v>436</v>
      </c>
      <c r="D526" s="219"/>
      <c r="E526" s="220">
        <v>1</v>
      </c>
      <c r="F526" s="218"/>
      <c r="G526" s="218"/>
      <c r="H526" s="218"/>
      <c r="I526" s="218"/>
      <c r="J526" s="218"/>
      <c r="K526" s="218"/>
      <c r="L526" s="218"/>
      <c r="M526" s="218"/>
      <c r="N526" s="218"/>
      <c r="O526" s="218"/>
      <c r="P526" s="218"/>
      <c r="Q526" s="218"/>
      <c r="R526" s="218"/>
      <c r="S526" s="218"/>
      <c r="T526" s="218"/>
      <c r="U526" s="218"/>
      <c r="V526" s="218"/>
      <c r="W526" s="218"/>
      <c r="X526" s="209"/>
      <c r="Y526" s="209"/>
      <c r="Z526" s="209"/>
      <c r="AA526" s="209"/>
      <c r="AB526" s="209"/>
      <c r="AC526" s="209"/>
      <c r="AD526" s="209"/>
      <c r="AE526" s="209"/>
      <c r="AF526" s="209"/>
      <c r="AG526" s="209" t="s">
        <v>112</v>
      </c>
      <c r="AH526" s="209">
        <v>5</v>
      </c>
      <c r="AI526" s="209"/>
      <c r="AJ526" s="209"/>
      <c r="AK526" s="209"/>
      <c r="AL526" s="209"/>
      <c r="AM526" s="209"/>
      <c r="AN526" s="209"/>
      <c r="AO526" s="209"/>
      <c r="AP526" s="209"/>
      <c r="AQ526" s="209"/>
      <c r="AR526" s="209"/>
      <c r="AS526" s="209"/>
      <c r="AT526" s="209"/>
      <c r="AU526" s="209"/>
      <c r="AV526" s="209"/>
      <c r="AW526" s="209"/>
      <c r="AX526" s="209"/>
      <c r="AY526" s="209"/>
      <c r="AZ526" s="209"/>
      <c r="BA526" s="209"/>
      <c r="BB526" s="209"/>
      <c r="BC526" s="209"/>
      <c r="BD526" s="209"/>
      <c r="BE526" s="209"/>
      <c r="BF526" s="209"/>
      <c r="BG526" s="209"/>
      <c r="BH526" s="209"/>
    </row>
    <row r="527" spans="1:60" outlineLevel="1" x14ac:dyDescent="0.2">
      <c r="A527" s="216"/>
      <c r="B527" s="217"/>
      <c r="C527" s="243" t="s">
        <v>435</v>
      </c>
      <c r="D527" s="219"/>
      <c r="E527" s="220">
        <v>3</v>
      </c>
      <c r="F527" s="218"/>
      <c r="G527" s="218"/>
      <c r="H527" s="218"/>
      <c r="I527" s="218"/>
      <c r="J527" s="218"/>
      <c r="K527" s="218"/>
      <c r="L527" s="218"/>
      <c r="M527" s="218"/>
      <c r="N527" s="218"/>
      <c r="O527" s="218"/>
      <c r="P527" s="218"/>
      <c r="Q527" s="218"/>
      <c r="R527" s="218"/>
      <c r="S527" s="218"/>
      <c r="T527" s="218"/>
      <c r="U527" s="218"/>
      <c r="V527" s="218"/>
      <c r="W527" s="218"/>
      <c r="X527" s="209"/>
      <c r="Y527" s="209"/>
      <c r="Z527" s="209"/>
      <c r="AA527" s="209"/>
      <c r="AB527" s="209"/>
      <c r="AC527" s="209"/>
      <c r="AD527" s="209"/>
      <c r="AE527" s="209"/>
      <c r="AF527" s="209"/>
      <c r="AG527" s="209" t="s">
        <v>112</v>
      </c>
      <c r="AH527" s="209">
        <v>5</v>
      </c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 x14ac:dyDescent="0.2">
      <c r="A528" s="216"/>
      <c r="B528" s="217"/>
      <c r="C528" s="243" t="s">
        <v>434</v>
      </c>
      <c r="D528" s="219"/>
      <c r="E528" s="220">
        <v>1</v>
      </c>
      <c r="F528" s="218"/>
      <c r="G528" s="218"/>
      <c r="H528" s="218"/>
      <c r="I528" s="218"/>
      <c r="J528" s="218"/>
      <c r="K528" s="218"/>
      <c r="L528" s="218"/>
      <c r="M528" s="218"/>
      <c r="N528" s="218"/>
      <c r="O528" s="218"/>
      <c r="P528" s="218"/>
      <c r="Q528" s="218"/>
      <c r="R528" s="218"/>
      <c r="S528" s="218"/>
      <c r="T528" s="218"/>
      <c r="U528" s="218"/>
      <c r="V528" s="218"/>
      <c r="W528" s="218"/>
      <c r="X528" s="209"/>
      <c r="Y528" s="209"/>
      <c r="Z528" s="209"/>
      <c r="AA528" s="209"/>
      <c r="AB528" s="209"/>
      <c r="AC528" s="209"/>
      <c r="AD528" s="209"/>
      <c r="AE528" s="209"/>
      <c r="AF528" s="209"/>
      <c r="AG528" s="209" t="s">
        <v>112</v>
      </c>
      <c r="AH528" s="209">
        <v>5</v>
      </c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outlineLevel="1" x14ac:dyDescent="0.2">
      <c r="A529" s="216"/>
      <c r="B529" s="217"/>
      <c r="C529" s="243" t="s">
        <v>433</v>
      </c>
      <c r="D529" s="219"/>
      <c r="E529" s="220">
        <v>2</v>
      </c>
      <c r="F529" s="218"/>
      <c r="G529" s="218"/>
      <c r="H529" s="218"/>
      <c r="I529" s="218"/>
      <c r="J529" s="218"/>
      <c r="K529" s="218"/>
      <c r="L529" s="218"/>
      <c r="M529" s="218"/>
      <c r="N529" s="218"/>
      <c r="O529" s="218"/>
      <c r="P529" s="218"/>
      <c r="Q529" s="218"/>
      <c r="R529" s="218"/>
      <c r="S529" s="218"/>
      <c r="T529" s="218"/>
      <c r="U529" s="218"/>
      <c r="V529" s="218"/>
      <c r="W529" s="218"/>
      <c r="X529" s="209"/>
      <c r="Y529" s="209"/>
      <c r="Z529" s="209"/>
      <c r="AA529" s="209"/>
      <c r="AB529" s="209"/>
      <c r="AC529" s="209"/>
      <c r="AD529" s="209"/>
      <c r="AE529" s="209"/>
      <c r="AF529" s="209"/>
      <c r="AG529" s="209" t="s">
        <v>112</v>
      </c>
      <c r="AH529" s="209">
        <v>5</v>
      </c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1" x14ac:dyDescent="0.2">
      <c r="A530" s="216"/>
      <c r="B530" s="217"/>
      <c r="C530" s="243" t="s">
        <v>432</v>
      </c>
      <c r="D530" s="219"/>
      <c r="E530" s="220">
        <v>5</v>
      </c>
      <c r="F530" s="218"/>
      <c r="G530" s="218"/>
      <c r="H530" s="218"/>
      <c r="I530" s="218"/>
      <c r="J530" s="218"/>
      <c r="K530" s="218"/>
      <c r="L530" s="218"/>
      <c r="M530" s="218"/>
      <c r="N530" s="218"/>
      <c r="O530" s="218"/>
      <c r="P530" s="218"/>
      <c r="Q530" s="218"/>
      <c r="R530" s="218"/>
      <c r="S530" s="218"/>
      <c r="T530" s="218"/>
      <c r="U530" s="218"/>
      <c r="V530" s="218"/>
      <c r="W530" s="218"/>
      <c r="X530" s="209"/>
      <c r="Y530" s="209"/>
      <c r="Z530" s="209"/>
      <c r="AA530" s="209"/>
      <c r="AB530" s="209"/>
      <c r="AC530" s="209"/>
      <c r="AD530" s="209"/>
      <c r="AE530" s="209"/>
      <c r="AF530" s="209"/>
      <c r="AG530" s="209" t="s">
        <v>112</v>
      </c>
      <c r="AH530" s="209">
        <v>5</v>
      </c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 x14ac:dyDescent="0.2">
      <c r="A531" s="216"/>
      <c r="B531" s="217"/>
      <c r="C531" s="243" t="s">
        <v>431</v>
      </c>
      <c r="D531" s="219"/>
      <c r="E531" s="220">
        <v>1</v>
      </c>
      <c r="F531" s="218"/>
      <c r="G531" s="218"/>
      <c r="H531" s="218"/>
      <c r="I531" s="218"/>
      <c r="J531" s="218"/>
      <c r="K531" s="218"/>
      <c r="L531" s="218"/>
      <c r="M531" s="218"/>
      <c r="N531" s="218"/>
      <c r="O531" s="218"/>
      <c r="P531" s="218"/>
      <c r="Q531" s="218"/>
      <c r="R531" s="218"/>
      <c r="S531" s="218"/>
      <c r="T531" s="218"/>
      <c r="U531" s="218"/>
      <c r="V531" s="218"/>
      <c r="W531" s="218"/>
      <c r="X531" s="209"/>
      <c r="Y531" s="209"/>
      <c r="Z531" s="209"/>
      <c r="AA531" s="209"/>
      <c r="AB531" s="209"/>
      <c r="AC531" s="209"/>
      <c r="AD531" s="209"/>
      <c r="AE531" s="209"/>
      <c r="AF531" s="209"/>
      <c r="AG531" s="209" t="s">
        <v>112</v>
      </c>
      <c r="AH531" s="209">
        <v>5</v>
      </c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 x14ac:dyDescent="0.2">
      <c r="A532" s="216"/>
      <c r="B532" s="217"/>
      <c r="C532" s="243" t="s">
        <v>430</v>
      </c>
      <c r="D532" s="219"/>
      <c r="E532" s="220">
        <v>2</v>
      </c>
      <c r="F532" s="218"/>
      <c r="G532" s="218"/>
      <c r="H532" s="218"/>
      <c r="I532" s="218"/>
      <c r="J532" s="218"/>
      <c r="K532" s="218"/>
      <c r="L532" s="218"/>
      <c r="M532" s="218"/>
      <c r="N532" s="218"/>
      <c r="O532" s="218"/>
      <c r="P532" s="218"/>
      <c r="Q532" s="218"/>
      <c r="R532" s="218"/>
      <c r="S532" s="218"/>
      <c r="T532" s="218"/>
      <c r="U532" s="218"/>
      <c r="V532" s="218"/>
      <c r="W532" s="218"/>
      <c r="X532" s="209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112</v>
      </c>
      <c r="AH532" s="209">
        <v>5</v>
      </c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 x14ac:dyDescent="0.2">
      <c r="A533" s="216"/>
      <c r="B533" s="217"/>
      <c r="C533" s="243" t="s">
        <v>429</v>
      </c>
      <c r="D533" s="219"/>
      <c r="E533" s="220">
        <v>1</v>
      </c>
      <c r="F533" s="218"/>
      <c r="G533" s="218"/>
      <c r="H533" s="218"/>
      <c r="I533" s="218"/>
      <c r="J533" s="218"/>
      <c r="K533" s="218"/>
      <c r="L533" s="218"/>
      <c r="M533" s="218"/>
      <c r="N533" s="218"/>
      <c r="O533" s="218"/>
      <c r="P533" s="218"/>
      <c r="Q533" s="218"/>
      <c r="R533" s="218"/>
      <c r="S533" s="218"/>
      <c r="T533" s="218"/>
      <c r="U533" s="218"/>
      <c r="V533" s="218"/>
      <c r="W533" s="218"/>
      <c r="X533" s="209"/>
      <c r="Y533" s="209"/>
      <c r="Z533" s="209"/>
      <c r="AA533" s="209"/>
      <c r="AB533" s="209"/>
      <c r="AC533" s="209"/>
      <c r="AD533" s="209"/>
      <c r="AE533" s="209"/>
      <c r="AF533" s="209"/>
      <c r="AG533" s="209" t="s">
        <v>112</v>
      </c>
      <c r="AH533" s="209">
        <v>5</v>
      </c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 x14ac:dyDescent="0.2">
      <c r="A534" s="216"/>
      <c r="B534" s="217"/>
      <c r="C534" s="243" t="s">
        <v>428</v>
      </c>
      <c r="D534" s="219"/>
      <c r="E534" s="220">
        <v>4</v>
      </c>
      <c r="F534" s="218"/>
      <c r="G534" s="218"/>
      <c r="H534" s="218"/>
      <c r="I534" s="218"/>
      <c r="J534" s="218"/>
      <c r="K534" s="218"/>
      <c r="L534" s="218"/>
      <c r="M534" s="218"/>
      <c r="N534" s="218"/>
      <c r="O534" s="218"/>
      <c r="P534" s="218"/>
      <c r="Q534" s="218"/>
      <c r="R534" s="218"/>
      <c r="S534" s="218"/>
      <c r="T534" s="218"/>
      <c r="U534" s="218"/>
      <c r="V534" s="218"/>
      <c r="W534" s="218"/>
      <c r="X534" s="209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112</v>
      </c>
      <c r="AH534" s="209">
        <v>5</v>
      </c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 x14ac:dyDescent="0.2">
      <c r="A535" s="216"/>
      <c r="B535" s="217"/>
      <c r="C535" s="243" t="s">
        <v>427</v>
      </c>
      <c r="D535" s="219"/>
      <c r="E535" s="220">
        <v>1</v>
      </c>
      <c r="F535" s="218"/>
      <c r="G535" s="218"/>
      <c r="H535" s="218"/>
      <c r="I535" s="218"/>
      <c r="J535" s="218"/>
      <c r="K535" s="218"/>
      <c r="L535" s="218"/>
      <c r="M535" s="218"/>
      <c r="N535" s="218"/>
      <c r="O535" s="218"/>
      <c r="P535" s="218"/>
      <c r="Q535" s="218"/>
      <c r="R535" s="218"/>
      <c r="S535" s="218"/>
      <c r="T535" s="218"/>
      <c r="U535" s="218"/>
      <c r="V535" s="218"/>
      <c r="W535" s="218"/>
      <c r="X535" s="209"/>
      <c r="Y535" s="209"/>
      <c r="Z535" s="209"/>
      <c r="AA535" s="209"/>
      <c r="AB535" s="209"/>
      <c r="AC535" s="209"/>
      <c r="AD535" s="209"/>
      <c r="AE535" s="209"/>
      <c r="AF535" s="209"/>
      <c r="AG535" s="209" t="s">
        <v>112</v>
      </c>
      <c r="AH535" s="209">
        <v>5</v>
      </c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 x14ac:dyDescent="0.2">
      <c r="A536" s="216"/>
      <c r="B536" s="217"/>
      <c r="C536" s="243" t="s">
        <v>426</v>
      </c>
      <c r="D536" s="219"/>
      <c r="E536" s="220">
        <v>1</v>
      </c>
      <c r="F536" s="218"/>
      <c r="G536" s="218"/>
      <c r="H536" s="218"/>
      <c r="I536" s="218"/>
      <c r="J536" s="218"/>
      <c r="K536" s="218"/>
      <c r="L536" s="218"/>
      <c r="M536" s="218"/>
      <c r="N536" s="218"/>
      <c r="O536" s="218"/>
      <c r="P536" s="218"/>
      <c r="Q536" s="218"/>
      <c r="R536" s="218"/>
      <c r="S536" s="218"/>
      <c r="T536" s="218"/>
      <c r="U536" s="218"/>
      <c r="V536" s="218"/>
      <c r="W536" s="218"/>
      <c r="X536" s="209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112</v>
      </c>
      <c r="AH536" s="209">
        <v>5</v>
      </c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outlineLevel="1" x14ac:dyDescent="0.2">
      <c r="A537" s="216"/>
      <c r="B537" s="217"/>
      <c r="C537" s="243" t="s">
        <v>425</v>
      </c>
      <c r="D537" s="219"/>
      <c r="E537" s="220">
        <v>1</v>
      </c>
      <c r="F537" s="218"/>
      <c r="G537" s="218"/>
      <c r="H537" s="218"/>
      <c r="I537" s="218"/>
      <c r="J537" s="218"/>
      <c r="K537" s="218"/>
      <c r="L537" s="218"/>
      <c r="M537" s="218"/>
      <c r="N537" s="218"/>
      <c r="O537" s="218"/>
      <c r="P537" s="218"/>
      <c r="Q537" s="218"/>
      <c r="R537" s="218"/>
      <c r="S537" s="218"/>
      <c r="T537" s="218"/>
      <c r="U537" s="218"/>
      <c r="V537" s="218"/>
      <c r="W537" s="218"/>
      <c r="X537" s="209"/>
      <c r="Y537" s="209"/>
      <c r="Z537" s="209"/>
      <c r="AA537" s="209"/>
      <c r="AB537" s="209"/>
      <c r="AC537" s="209"/>
      <c r="AD537" s="209"/>
      <c r="AE537" s="209"/>
      <c r="AF537" s="209"/>
      <c r="AG537" s="209" t="s">
        <v>112</v>
      </c>
      <c r="AH537" s="209">
        <v>5</v>
      </c>
      <c r="AI537" s="209"/>
      <c r="AJ537" s="209"/>
      <c r="AK537" s="209"/>
      <c r="AL537" s="209"/>
      <c r="AM537" s="209"/>
      <c r="AN537" s="209"/>
      <c r="AO537" s="209"/>
      <c r="AP537" s="209"/>
      <c r="AQ537" s="209"/>
      <c r="AR537" s="209"/>
      <c r="AS537" s="209"/>
      <c r="AT537" s="209"/>
      <c r="AU537" s="209"/>
      <c r="AV537" s="209"/>
      <c r="AW537" s="209"/>
      <c r="AX537" s="209"/>
      <c r="AY537" s="209"/>
      <c r="AZ537" s="209"/>
      <c r="BA537" s="209"/>
      <c r="BB537" s="209"/>
      <c r="BC537" s="209"/>
      <c r="BD537" s="209"/>
      <c r="BE537" s="209"/>
      <c r="BF537" s="209"/>
      <c r="BG537" s="209"/>
      <c r="BH537" s="209"/>
    </row>
    <row r="538" spans="1:60" outlineLevel="1" x14ac:dyDescent="0.2">
      <c r="A538" s="216"/>
      <c r="B538" s="217"/>
      <c r="C538" s="243" t="s">
        <v>424</v>
      </c>
      <c r="D538" s="219"/>
      <c r="E538" s="220">
        <v>1</v>
      </c>
      <c r="F538" s="218"/>
      <c r="G538" s="218"/>
      <c r="H538" s="218"/>
      <c r="I538" s="218"/>
      <c r="J538" s="218"/>
      <c r="K538" s="218"/>
      <c r="L538" s="218"/>
      <c r="M538" s="218"/>
      <c r="N538" s="218"/>
      <c r="O538" s="218"/>
      <c r="P538" s="218"/>
      <c r="Q538" s="218"/>
      <c r="R538" s="218"/>
      <c r="S538" s="218"/>
      <c r="T538" s="218"/>
      <c r="U538" s="218"/>
      <c r="V538" s="218"/>
      <c r="W538" s="218"/>
      <c r="X538" s="209"/>
      <c r="Y538" s="209"/>
      <c r="Z538" s="209"/>
      <c r="AA538" s="209"/>
      <c r="AB538" s="209"/>
      <c r="AC538" s="209"/>
      <c r="AD538" s="209"/>
      <c r="AE538" s="209"/>
      <c r="AF538" s="209"/>
      <c r="AG538" s="209" t="s">
        <v>112</v>
      </c>
      <c r="AH538" s="209">
        <v>5</v>
      </c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 x14ac:dyDescent="0.2">
      <c r="A539" s="216"/>
      <c r="B539" s="217"/>
      <c r="C539" s="243" t="s">
        <v>423</v>
      </c>
      <c r="D539" s="219"/>
      <c r="E539" s="220">
        <v>8</v>
      </c>
      <c r="F539" s="218"/>
      <c r="G539" s="218"/>
      <c r="H539" s="218"/>
      <c r="I539" s="218"/>
      <c r="J539" s="218"/>
      <c r="K539" s="218"/>
      <c r="L539" s="218"/>
      <c r="M539" s="218"/>
      <c r="N539" s="218"/>
      <c r="O539" s="218"/>
      <c r="P539" s="218"/>
      <c r="Q539" s="218"/>
      <c r="R539" s="218"/>
      <c r="S539" s="218"/>
      <c r="T539" s="218"/>
      <c r="U539" s="218"/>
      <c r="V539" s="218"/>
      <c r="W539" s="218"/>
      <c r="X539" s="209"/>
      <c r="Y539" s="209"/>
      <c r="Z539" s="209"/>
      <c r="AA539" s="209"/>
      <c r="AB539" s="209"/>
      <c r="AC539" s="209"/>
      <c r="AD539" s="209"/>
      <c r="AE539" s="209"/>
      <c r="AF539" s="209"/>
      <c r="AG539" s="209" t="s">
        <v>112</v>
      </c>
      <c r="AH539" s="209">
        <v>5</v>
      </c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 x14ac:dyDescent="0.2">
      <c r="A540" s="216"/>
      <c r="B540" s="217"/>
      <c r="C540" s="243" t="s">
        <v>422</v>
      </c>
      <c r="D540" s="219"/>
      <c r="E540" s="220">
        <v>1</v>
      </c>
      <c r="F540" s="218"/>
      <c r="G540" s="218"/>
      <c r="H540" s="218"/>
      <c r="I540" s="218"/>
      <c r="J540" s="218"/>
      <c r="K540" s="218"/>
      <c r="L540" s="218"/>
      <c r="M540" s="218"/>
      <c r="N540" s="218"/>
      <c r="O540" s="218"/>
      <c r="P540" s="218"/>
      <c r="Q540" s="218"/>
      <c r="R540" s="218"/>
      <c r="S540" s="218"/>
      <c r="T540" s="218"/>
      <c r="U540" s="218"/>
      <c r="V540" s="218"/>
      <c r="W540" s="218"/>
      <c r="X540" s="209"/>
      <c r="Y540" s="209"/>
      <c r="Z540" s="209"/>
      <c r="AA540" s="209"/>
      <c r="AB540" s="209"/>
      <c r="AC540" s="209"/>
      <c r="AD540" s="209"/>
      <c r="AE540" s="209"/>
      <c r="AF540" s="209"/>
      <c r="AG540" s="209" t="s">
        <v>112</v>
      </c>
      <c r="AH540" s="209">
        <v>5</v>
      </c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 x14ac:dyDescent="0.2">
      <c r="A541" s="216"/>
      <c r="B541" s="217"/>
      <c r="C541" s="243" t="s">
        <v>421</v>
      </c>
      <c r="D541" s="219"/>
      <c r="E541" s="220">
        <v>1</v>
      </c>
      <c r="F541" s="218"/>
      <c r="G541" s="218"/>
      <c r="H541" s="218"/>
      <c r="I541" s="218"/>
      <c r="J541" s="218"/>
      <c r="K541" s="218"/>
      <c r="L541" s="218"/>
      <c r="M541" s="218"/>
      <c r="N541" s="218"/>
      <c r="O541" s="218"/>
      <c r="P541" s="218"/>
      <c r="Q541" s="218"/>
      <c r="R541" s="218"/>
      <c r="S541" s="218"/>
      <c r="T541" s="218"/>
      <c r="U541" s="218"/>
      <c r="V541" s="218"/>
      <c r="W541" s="218"/>
      <c r="X541" s="209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112</v>
      </c>
      <c r="AH541" s="209">
        <v>5</v>
      </c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 x14ac:dyDescent="0.2">
      <c r="A542" s="216"/>
      <c r="B542" s="217"/>
      <c r="C542" s="243" t="s">
        <v>420</v>
      </c>
      <c r="D542" s="219"/>
      <c r="E542" s="220">
        <v>2</v>
      </c>
      <c r="F542" s="218"/>
      <c r="G542" s="218"/>
      <c r="H542" s="218"/>
      <c r="I542" s="218"/>
      <c r="J542" s="218"/>
      <c r="K542" s="218"/>
      <c r="L542" s="218"/>
      <c r="M542" s="218"/>
      <c r="N542" s="218"/>
      <c r="O542" s="218"/>
      <c r="P542" s="218"/>
      <c r="Q542" s="218"/>
      <c r="R542" s="218"/>
      <c r="S542" s="218"/>
      <c r="T542" s="218"/>
      <c r="U542" s="218"/>
      <c r="V542" s="218"/>
      <c r="W542" s="218"/>
      <c r="X542" s="209"/>
      <c r="Y542" s="209"/>
      <c r="Z542" s="209"/>
      <c r="AA542" s="209"/>
      <c r="AB542" s="209"/>
      <c r="AC542" s="209"/>
      <c r="AD542" s="209"/>
      <c r="AE542" s="209"/>
      <c r="AF542" s="209"/>
      <c r="AG542" s="209" t="s">
        <v>112</v>
      </c>
      <c r="AH542" s="209">
        <v>5</v>
      </c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 x14ac:dyDescent="0.2">
      <c r="A543" s="216"/>
      <c r="B543" s="217"/>
      <c r="C543" s="243" t="s">
        <v>419</v>
      </c>
      <c r="D543" s="219"/>
      <c r="E543" s="220">
        <v>4</v>
      </c>
      <c r="F543" s="218"/>
      <c r="G543" s="218"/>
      <c r="H543" s="218"/>
      <c r="I543" s="218"/>
      <c r="J543" s="218"/>
      <c r="K543" s="218"/>
      <c r="L543" s="218"/>
      <c r="M543" s="218"/>
      <c r="N543" s="218"/>
      <c r="O543" s="218"/>
      <c r="P543" s="218"/>
      <c r="Q543" s="218"/>
      <c r="R543" s="218"/>
      <c r="S543" s="218"/>
      <c r="T543" s="218"/>
      <c r="U543" s="218"/>
      <c r="V543" s="218"/>
      <c r="W543" s="218"/>
      <c r="X543" s="209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112</v>
      </c>
      <c r="AH543" s="209">
        <v>5</v>
      </c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 x14ac:dyDescent="0.2">
      <c r="A544" s="216"/>
      <c r="B544" s="217"/>
      <c r="C544" s="243" t="s">
        <v>418</v>
      </c>
      <c r="D544" s="219"/>
      <c r="E544" s="220">
        <v>5</v>
      </c>
      <c r="F544" s="218"/>
      <c r="G544" s="218"/>
      <c r="H544" s="218"/>
      <c r="I544" s="218"/>
      <c r="J544" s="218"/>
      <c r="K544" s="218"/>
      <c r="L544" s="218"/>
      <c r="M544" s="218"/>
      <c r="N544" s="218"/>
      <c r="O544" s="218"/>
      <c r="P544" s="218"/>
      <c r="Q544" s="218"/>
      <c r="R544" s="218"/>
      <c r="S544" s="218"/>
      <c r="T544" s="218"/>
      <c r="U544" s="218"/>
      <c r="V544" s="218"/>
      <c r="W544" s="218"/>
      <c r="X544" s="209"/>
      <c r="Y544" s="209"/>
      <c r="Z544" s="209"/>
      <c r="AA544" s="209"/>
      <c r="AB544" s="209"/>
      <c r="AC544" s="209"/>
      <c r="AD544" s="209"/>
      <c r="AE544" s="209"/>
      <c r="AF544" s="209"/>
      <c r="AG544" s="209" t="s">
        <v>112</v>
      </c>
      <c r="AH544" s="209">
        <v>5</v>
      </c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 x14ac:dyDescent="0.2">
      <c r="A545" s="216"/>
      <c r="B545" s="217"/>
      <c r="C545" s="243" t="s">
        <v>417</v>
      </c>
      <c r="D545" s="219"/>
      <c r="E545" s="220">
        <v>2</v>
      </c>
      <c r="F545" s="218"/>
      <c r="G545" s="218"/>
      <c r="H545" s="218"/>
      <c r="I545" s="218"/>
      <c r="J545" s="218"/>
      <c r="K545" s="218"/>
      <c r="L545" s="218"/>
      <c r="M545" s="218"/>
      <c r="N545" s="218"/>
      <c r="O545" s="218"/>
      <c r="P545" s="218"/>
      <c r="Q545" s="218"/>
      <c r="R545" s="218"/>
      <c r="S545" s="218"/>
      <c r="T545" s="218"/>
      <c r="U545" s="218"/>
      <c r="V545" s="218"/>
      <c r="W545" s="218"/>
      <c r="X545" s="209"/>
      <c r="Y545" s="209"/>
      <c r="Z545" s="209"/>
      <c r="AA545" s="209"/>
      <c r="AB545" s="209"/>
      <c r="AC545" s="209"/>
      <c r="AD545" s="209"/>
      <c r="AE545" s="209"/>
      <c r="AF545" s="209"/>
      <c r="AG545" s="209" t="s">
        <v>112</v>
      </c>
      <c r="AH545" s="209">
        <v>5</v>
      </c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1" x14ac:dyDescent="0.2">
      <c r="A546" s="216"/>
      <c r="B546" s="217"/>
      <c r="C546" s="243" t="s">
        <v>416</v>
      </c>
      <c r="D546" s="219"/>
      <c r="E546" s="220">
        <v>4</v>
      </c>
      <c r="F546" s="218"/>
      <c r="G546" s="218"/>
      <c r="H546" s="218"/>
      <c r="I546" s="218"/>
      <c r="J546" s="218"/>
      <c r="K546" s="218"/>
      <c r="L546" s="218"/>
      <c r="M546" s="218"/>
      <c r="N546" s="218"/>
      <c r="O546" s="218"/>
      <c r="P546" s="218"/>
      <c r="Q546" s="218"/>
      <c r="R546" s="218"/>
      <c r="S546" s="218"/>
      <c r="T546" s="218"/>
      <c r="U546" s="218"/>
      <c r="V546" s="218"/>
      <c r="W546" s="218"/>
      <c r="X546" s="209"/>
      <c r="Y546" s="209"/>
      <c r="Z546" s="209"/>
      <c r="AA546" s="209"/>
      <c r="AB546" s="209"/>
      <c r="AC546" s="209"/>
      <c r="AD546" s="209"/>
      <c r="AE546" s="209"/>
      <c r="AF546" s="209"/>
      <c r="AG546" s="209" t="s">
        <v>112</v>
      </c>
      <c r="AH546" s="209">
        <v>5</v>
      </c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outlineLevel="1" x14ac:dyDescent="0.2">
      <c r="A547" s="216"/>
      <c r="B547" s="217"/>
      <c r="C547" s="243" t="s">
        <v>415</v>
      </c>
      <c r="D547" s="219"/>
      <c r="E547" s="220">
        <v>2</v>
      </c>
      <c r="F547" s="218"/>
      <c r="G547" s="218"/>
      <c r="H547" s="218"/>
      <c r="I547" s="218"/>
      <c r="J547" s="218"/>
      <c r="K547" s="218"/>
      <c r="L547" s="218"/>
      <c r="M547" s="218"/>
      <c r="N547" s="218"/>
      <c r="O547" s="218"/>
      <c r="P547" s="218"/>
      <c r="Q547" s="218"/>
      <c r="R547" s="218"/>
      <c r="S547" s="218"/>
      <c r="T547" s="218"/>
      <c r="U547" s="218"/>
      <c r="V547" s="218"/>
      <c r="W547" s="218"/>
      <c r="X547" s="209"/>
      <c r="Y547" s="209"/>
      <c r="Z547" s="209"/>
      <c r="AA547" s="209"/>
      <c r="AB547" s="209"/>
      <c r="AC547" s="209"/>
      <c r="AD547" s="209"/>
      <c r="AE547" s="209"/>
      <c r="AF547" s="209"/>
      <c r="AG547" s="209" t="s">
        <v>112</v>
      </c>
      <c r="AH547" s="209">
        <v>5</v>
      </c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09"/>
      <c r="BB547" s="209"/>
      <c r="BC547" s="209"/>
      <c r="BD547" s="209"/>
      <c r="BE547" s="209"/>
      <c r="BF547" s="209"/>
      <c r="BG547" s="209"/>
      <c r="BH547" s="209"/>
    </row>
    <row r="548" spans="1:60" outlineLevel="1" x14ac:dyDescent="0.2">
      <c r="A548" s="216"/>
      <c r="B548" s="217"/>
      <c r="C548" s="243" t="s">
        <v>414</v>
      </c>
      <c r="D548" s="219"/>
      <c r="E548" s="220">
        <v>1</v>
      </c>
      <c r="F548" s="218"/>
      <c r="G548" s="218"/>
      <c r="H548" s="218"/>
      <c r="I548" s="218"/>
      <c r="J548" s="218"/>
      <c r="K548" s="218"/>
      <c r="L548" s="218"/>
      <c r="M548" s="218"/>
      <c r="N548" s="218"/>
      <c r="O548" s="218"/>
      <c r="P548" s="218"/>
      <c r="Q548" s="218"/>
      <c r="R548" s="218"/>
      <c r="S548" s="218"/>
      <c r="T548" s="218"/>
      <c r="U548" s="218"/>
      <c r="V548" s="218"/>
      <c r="W548" s="218"/>
      <c r="X548" s="209"/>
      <c r="Y548" s="209"/>
      <c r="Z548" s="209"/>
      <c r="AA548" s="209"/>
      <c r="AB548" s="209"/>
      <c r="AC548" s="209"/>
      <c r="AD548" s="209"/>
      <c r="AE548" s="209"/>
      <c r="AF548" s="209"/>
      <c r="AG548" s="209" t="s">
        <v>112</v>
      </c>
      <c r="AH548" s="209">
        <v>5</v>
      </c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 x14ac:dyDescent="0.2">
      <c r="A549" s="216"/>
      <c r="B549" s="217"/>
      <c r="C549" s="243" t="s">
        <v>443</v>
      </c>
      <c r="D549" s="219"/>
      <c r="E549" s="220">
        <v>1</v>
      </c>
      <c r="F549" s="218"/>
      <c r="G549" s="218"/>
      <c r="H549" s="218"/>
      <c r="I549" s="218"/>
      <c r="J549" s="218"/>
      <c r="K549" s="218"/>
      <c r="L549" s="218"/>
      <c r="M549" s="218"/>
      <c r="N549" s="218"/>
      <c r="O549" s="218"/>
      <c r="P549" s="218"/>
      <c r="Q549" s="218"/>
      <c r="R549" s="218"/>
      <c r="S549" s="218"/>
      <c r="T549" s="218"/>
      <c r="U549" s="218"/>
      <c r="V549" s="218"/>
      <c r="W549" s="218"/>
      <c r="X549" s="209"/>
      <c r="Y549" s="209"/>
      <c r="Z549" s="209"/>
      <c r="AA549" s="209"/>
      <c r="AB549" s="209"/>
      <c r="AC549" s="209"/>
      <c r="AD549" s="209"/>
      <c r="AE549" s="209"/>
      <c r="AF549" s="209"/>
      <c r="AG549" s="209" t="s">
        <v>112</v>
      </c>
      <c r="AH549" s="209">
        <v>5</v>
      </c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 x14ac:dyDescent="0.2">
      <c r="A550" s="216"/>
      <c r="B550" s="217"/>
      <c r="C550" s="243" t="s">
        <v>447</v>
      </c>
      <c r="D550" s="219"/>
      <c r="E550" s="220">
        <v>4</v>
      </c>
      <c r="F550" s="218"/>
      <c r="G550" s="218"/>
      <c r="H550" s="218"/>
      <c r="I550" s="218"/>
      <c r="J550" s="218"/>
      <c r="K550" s="218"/>
      <c r="L550" s="218"/>
      <c r="M550" s="218"/>
      <c r="N550" s="218"/>
      <c r="O550" s="218"/>
      <c r="P550" s="218"/>
      <c r="Q550" s="218"/>
      <c r="R550" s="218"/>
      <c r="S550" s="218"/>
      <c r="T550" s="218"/>
      <c r="U550" s="218"/>
      <c r="V550" s="218"/>
      <c r="W550" s="218"/>
      <c r="X550" s="209"/>
      <c r="Y550" s="209"/>
      <c r="Z550" s="209"/>
      <c r="AA550" s="209"/>
      <c r="AB550" s="209"/>
      <c r="AC550" s="209"/>
      <c r="AD550" s="209"/>
      <c r="AE550" s="209"/>
      <c r="AF550" s="209"/>
      <c r="AG550" s="209" t="s">
        <v>112</v>
      </c>
      <c r="AH550" s="209">
        <v>5</v>
      </c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1" x14ac:dyDescent="0.2">
      <c r="A551" s="216"/>
      <c r="B551" s="217"/>
      <c r="C551" s="243" t="s">
        <v>446</v>
      </c>
      <c r="D551" s="219"/>
      <c r="E551" s="220">
        <v>2</v>
      </c>
      <c r="F551" s="218"/>
      <c r="G551" s="218"/>
      <c r="H551" s="218"/>
      <c r="I551" s="218"/>
      <c r="J551" s="218"/>
      <c r="K551" s="218"/>
      <c r="L551" s="218"/>
      <c r="M551" s="218"/>
      <c r="N551" s="218"/>
      <c r="O551" s="218"/>
      <c r="P551" s="218"/>
      <c r="Q551" s="218"/>
      <c r="R551" s="218"/>
      <c r="S551" s="218"/>
      <c r="T551" s="218"/>
      <c r="U551" s="218"/>
      <c r="V551" s="218"/>
      <c r="W551" s="218"/>
      <c r="X551" s="209"/>
      <c r="Y551" s="209"/>
      <c r="Z551" s="209"/>
      <c r="AA551" s="209"/>
      <c r="AB551" s="209"/>
      <c r="AC551" s="209"/>
      <c r="AD551" s="209"/>
      <c r="AE551" s="209"/>
      <c r="AF551" s="209"/>
      <c r="AG551" s="209" t="s">
        <v>112</v>
      </c>
      <c r="AH551" s="209">
        <v>5</v>
      </c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09"/>
      <c r="BB551" s="209"/>
      <c r="BC551" s="209"/>
      <c r="BD551" s="209"/>
      <c r="BE551" s="209"/>
      <c r="BF551" s="209"/>
      <c r="BG551" s="209"/>
      <c r="BH551" s="209"/>
    </row>
    <row r="552" spans="1:60" outlineLevel="1" x14ac:dyDescent="0.2">
      <c r="A552" s="216"/>
      <c r="B552" s="217"/>
      <c r="C552" s="243" t="s">
        <v>445</v>
      </c>
      <c r="D552" s="219"/>
      <c r="E552" s="220">
        <v>4</v>
      </c>
      <c r="F552" s="218"/>
      <c r="G552" s="218"/>
      <c r="H552" s="218"/>
      <c r="I552" s="218"/>
      <c r="J552" s="218"/>
      <c r="K552" s="218"/>
      <c r="L552" s="218"/>
      <c r="M552" s="218"/>
      <c r="N552" s="218"/>
      <c r="O552" s="218"/>
      <c r="P552" s="218"/>
      <c r="Q552" s="218"/>
      <c r="R552" s="218"/>
      <c r="S552" s="218"/>
      <c r="T552" s="218"/>
      <c r="U552" s="218"/>
      <c r="V552" s="218"/>
      <c r="W552" s="218"/>
      <c r="X552" s="209"/>
      <c r="Y552" s="209"/>
      <c r="Z552" s="209"/>
      <c r="AA552" s="209"/>
      <c r="AB552" s="209"/>
      <c r="AC552" s="209"/>
      <c r="AD552" s="209"/>
      <c r="AE552" s="209"/>
      <c r="AF552" s="209"/>
      <c r="AG552" s="209" t="s">
        <v>112</v>
      </c>
      <c r="AH552" s="209">
        <v>5</v>
      </c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outlineLevel="1" x14ac:dyDescent="0.2">
      <c r="A553" s="216"/>
      <c r="B553" s="217"/>
      <c r="C553" s="243" t="s">
        <v>444</v>
      </c>
      <c r="D553" s="219"/>
      <c r="E553" s="220">
        <v>2</v>
      </c>
      <c r="F553" s="218"/>
      <c r="G553" s="218"/>
      <c r="H553" s="218"/>
      <c r="I553" s="218"/>
      <c r="J553" s="218"/>
      <c r="K553" s="218"/>
      <c r="L553" s="218"/>
      <c r="M553" s="218"/>
      <c r="N553" s="218"/>
      <c r="O553" s="218"/>
      <c r="P553" s="218"/>
      <c r="Q553" s="218"/>
      <c r="R553" s="218"/>
      <c r="S553" s="218"/>
      <c r="T553" s="218"/>
      <c r="U553" s="218"/>
      <c r="V553" s="218"/>
      <c r="W553" s="218"/>
      <c r="X553" s="209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112</v>
      </c>
      <c r="AH553" s="209">
        <v>5</v>
      </c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 outlineLevel="1" x14ac:dyDescent="0.2">
      <c r="A554" s="216"/>
      <c r="B554" s="217"/>
      <c r="C554" s="243" t="s">
        <v>464</v>
      </c>
      <c r="D554" s="219"/>
      <c r="E554" s="220">
        <v>1</v>
      </c>
      <c r="F554" s="218"/>
      <c r="G554" s="218"/>
      <c r="H554" s="218"/>
      <c r="I554" s="218"/>
      <c r="J554" s="218"/>
      <c r="K554" s="218"/>
      <c r="L554" s="218"/>
      <c r="M554" s="218"/>
      <c r="N554" s="218"/>
      <c r="O554" s="218"/>
      <c r="P554" s="218"/>
      <c r="Q554" s="218"/>
      <c r="R554" s="218"/>
      <c r="S554" s="218"/>
      <c r="T554" s="218"/>
      <c r="U554" s="218"/>
      <c r="V554" s="218"/>
      <c r="W554" s="218"/>
      <c r="X554" s="209"/>
      <c r="Y554" s="209"/>
      <c r="Z554" s="209"/>
      <c r="AA554" s="209"/>
      <c r="AB554" s="209"/>
      <c r="AC554" s="209"/>
      <c r="AD554" s="209"/>
      <c r="AE554" s="209"/>
      <c r="AF554" s="209"/>
      <c r="AG554" s="209" t="s">
        <v>112</v>
      </c>
      <c r="AH554" s="209">
        <v>5</v>
      </c>
      <c r="AI554" s="209"/>
      <c r="AJ554" s="209"/>
      <c r="AK554" s="209"/>
      <c r="AL554" s="209"/>
      <c r="AM554" s="209"/>
      <c r="AN554" s="209"/>
      <c r="AO554" s="209"/>
      <c r="AP554" s="209"/>
      <c r="AQ554" s="209"/>
      <c r="AR554" s="209"/>
      <c r="AS554" s="209"/>
      <c r="AT554" s="209"/>
      <c r="AU554" s="209"/>
      <c r="AV554" s="209"/>
      <c r="AW554" s="209"/>
      <c r="AX554" s="209"/>
      <c r="AY554" s="209"/>
      <c r="AZ554" s="209"/>
      <c r="BA554" s="209"/>
      <c r="BB554" s="209"/>
      <c r="BC554" s="209"/>
      <c r="BD554" s="209"/>
      <c r="BE554" s="209"/>
      <c r="BF554" s="209"/>
      <c r="BG554" s="209"/>
      <c r="BH554" s="209"/>
    </row>
    <row r="555" spans="1:60" outlineLevel="1" x14ac:dyDescent="0.2">
      <c r="A555" s="216"/>
      <c r="B555" s="217"/>
      <c r="C555" s="243" t="s">
        <v>442</v>
      </c>
      <c r="D555" s="219"/>
      <c r="E555" s="220">
        <v>2</v>
      </c>
      <c r="F555" s="218"/>
      <c r="G555" s="218"/>
      <c r="H555" s="218"/>
      <c r="I555" s="218"/>
      <c r="J555" s="218"/>
      <c r="K555" s="218"/>
      <c r="L555" s="218"/>
      <c r="M555" s="218"/>
      <c r="N555" s="218"/>
      <c r="O555" s="218"/>
      <c r="P555" s="218"/>
      <c r="Q555" s="218"/>
      <c r="R555" s="218"/>
      <c r="S555" s="218"/>
      <c r="T555" s="218"/>
      <c r="U555" s="218"/>
      <c r="V555" s="218"/>
      <c r="W555" s="218"/>
      <c r="X555" s="209"/>
      <c r="Y555" s="209"/>
      <c r="Z555" s="209"/>
      <c r="AA555" s="209"/>
      <c r="AB555" s="209"/>
      <c r="AC555" s="209"/>
      <c r="AD555" s="209"/>
      <c r="AE555" s="209"/>
      <c r="AF555" s="209"/>
      <c r="AG555" s="209" t="s">
        <v>112</v>
      </c>
      <c r="AH555" s="209">
        <v>5</v>
      </c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outlineLevel="1" x14ac:dyDescent="0.2">
      <c r="A556" s="216"/>
      <c r="B556" s="217"/>
      <c r="C556" s="244"/>
      <c r="D556" s="235"/>
      <c r="E556" s="235"/>
      <c r="F556" s="235"/>
      <c r="G556" s="235"/>
      <c r="H556" s="218"/>
      <c r="I556" s="218"/>
      <c r="J556" s="218"/>
      <c r="K556" s="218"/>
      <c r="L556" s="218"/>
      <c r="M556" s="218"/>
      <c r="N556" s="218"/>
      <c r="O556" s="218"/>
      <c r="P556" s="218"/>
      <c r="Q556" s="218"/>
      <c r="R556" s="218"/>
      <c r="S556" s="218"/>
      <c r="T556" s="218"/>
      <c r="U556" s="218"/>
      <c r="V556" s="218"/>
      <c r="W556" s="218"/>
      <c r="X556" s="209"/>
      <c r="Y556" s="209"/>
      <c r="Z556" s="209"/>
      <c r="AA556" s="209"/>
      <c r="AB556" s="209"/>
      <c r="AC556" s="209"/>
      <c r="AD556" s="209"/>
      <c r="AE556" s="209"/>
      <c r="AF556" s="209"/>
      <c r="AG556" s="209" t="s">
        <v>116</v>
      </c>
      <c r="AH556" s="209"/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outlineLevel="1" x14ac:dyDescent="0.2">
      <c r="A557" s="228">
        <v>155</v>
      </c>
      <c r="B557" s="229" t="s">
        <v>545</v>
      </c>
      <c r="C557" s="242" t="s">
        <v>546</v>
      </c>
      <c r="D557" s="230" t="s">
        <v>154</v>
      </c>
      <c r="E557" s="231">
        <v>16</v>
      </c>
      <c r="F557" s="232"/>
      <c r="G557" s="233">
        <f>ROUND(E557*F557,2)</f>
        <v>0</v>
      </c>
      <c r="H557" s="232"/>
      <c r="I557" s="233">
        <f>ROUND(E557*H557,2)</f>
        <v>0</v>
      </c>
      <c r="J557" s="232"/>
      <c r="K557" s="233">
        <f>ROUND(E557*J557,2)</f>
        <v>0</v>
      </c>
      <c r="L557" s="233">
        <v>21</v>
      </c>
      <c r="M557" s="233">
        <f>G557*(1+L557/100)</f>
        <v>0</v>
      </c>
      <c r="N557" s="233">
        <v>1E-3</v>
      </c>
      <c r="O557" s="233">
        <f>ROUND(E557*N557,2)</f>
        <v>0.02</v>
      </c>
      <c r="P557" s="233">
        <v>0</v>
      </c>
      <c r="Q557" s="233">
        <f>ROUND(E557*P557,2)</f>
        <v>0</v>
      </c>
      <c r="R557" s="233"/>
      <c r="S557" s="233" t="s">
        <v>155</v>
      </c>
      <c r="T557" s="234" t="s">
        <v>119</v>
      </c>
      <c r="U557" s="218">
        <v>0</v>
      </c>
      <c r="V557" s="218">
        <f>ROUND(E557*U557,2)</f>
        <v>0</v>
      </c>
      <c r="W557" s="218"/>
      <c r="X557" s="209"/>
      <c r="Y557" s="209"/>
      <c r="Z557" s="209"/>
      <c r="AA557" s="209"/>
      <c r="AB557" s="209"/>
      <c r="AC557" s="209"/>
      <c r="AD557" s="209"/>
      <c r="AE557" s="209"/>
      <c r="AF557" s="209"/>
      <c r="AG557" s="209" t="s">
        <v>128</v>
      </c>
      <c r="AH557" s="209"/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09"/>
      <c r="BB557" s="209"/>
      <c r="BC557" s="209"/>
      <c r="BD557" s="209"/>
      <c r="BE557" s="209"/>
      <c r="BF557" s="209"/>
      <c r="BG557" s="209"/>
      <c r="BH557" s="209"/>
    </row>
    <row r="558" spans="1:60" outlineLevel="1" x14ac:dyDescent="0.2">
      <c r="A558" s="216"/>
      <c r="B558" s="217"/>
      <c r="C558" s="243" t="s">
        <v>464</v>
      </c>
      <c r="D558" s="219"/>
      <c r="E558" s="220">
        <v>1</v>
      </c>
      <c r="F558" s="218"/>
      <c r="G558" s="218"/>
      <c r="H558" s="218"/>
      <c r="I558" s="218"/>
      <c r="J558" s="218"/>
      <c r="K558" s="218"/>
      <c r="L558" s="218"/>
      <c r="M558" s="218"/>
      <c r="N558" s="218"/>
      <c r="O558" s="218"/>
      <c r="P558" s="218"/>
      <c r="Q558" s="218"/>
      <c r="R558" s="218"/>
      <c r="S558" s="218"/>
      <c r="T558" s="218"/>
      <c r="U558" s="218"/>
      <c r="V558" s="218"/>
      <c r="W558" s="218"/>
      <c r="X558" s="209"/>
      <c r="Y558" s="209"/>
      <c r="Z558" s="209"/>
      <c r="AA558" s="209"/>
      <c r="AB558" s="209"/>
      <c r="AC558" s="209"/>
      <c r="AD558" s="209"/>
      <c r="AE558" s="209"/>
      <c r="AF558" s="209"/>
      <c r="AG558" s="209" t="s">
        <v>112</v>
      </c>
      <c r="AH558" s="209">
        <v>5</v>
      </c>
      <c r="AI558" s="209"/>
      <c r="AJ558" s="209"/>
      <c r="AK558" s="209"/>
      <c r="AL558" s="209"/>
      <c r="AM558" s="209"/>
      <c r="AN558" s="209"/>
      <c r="AO558" s="209"/>
      <c r="AP558" s="209"/>
      <c r="AQ558" s="209"/>
      <c r="AR558" s="209"/>
      <c r="AS558" s="209"/>
      <c r="AT558" s="209"/>
      <c r="AU558" s="209"/>
      <c r="AV558" s="209"/>
      <c r="AW558" s="209"/>
      <c r="AX558" s="209"/>
      <c r="AY558" s="209"/>
      <c r="AZ558" s="209"/>
      <c r="BA558" s="209"/>
      <c r="BB558" s="209"/>
      <c r="BC558" s="209"/>
      <c r="BD558" s="209"/>
      <c r="BE558" s="209"/>
      <c r="BF558" s="209"/>
      <c r="BG558" s="209"/>
      <c r="BH558" s="209"/>
    </row>
    <row r="559" spans="1:60" outlineLevel="1" x14ac:dyDescent="0.2">
      <c r="A559" s="216"/>
      <c r="B559" s="217"/>
      <c r="C559" s="243" t="s">
        <v>442</v>
      </c>
      <c r="D559" s="219"/>
      <c r="E559" s="220">
        <v>2</v>
      </c>
      <c r="F559" s="218"/>
      <c r="G559" s="218"/>
      <c r="H559" s="218"/>
      <c r="I559" s="218"/>
      <c r="J559" s="218"/>
      <c r="K559" s="218"/>
      <c r="L559" s="218"/>
      <c r="M559" s="218"/>
      <c r="N559" s="218"/>
      <c r="O559" s="218"/>
      <c r="P559" s="218"/>
      <c r="Q559" s="218"/>
      <c r="R559" s="218"/>
      <c r="S559" s="218"/>
      <c r="T559" s="218"/>
      <c r="U559" s="218"/>
      <c r="V559" s="218"/>
      <c r="W559" s="218"/>
      <c r="X559" s="209"/>
      <c r="Y559" s="209"/>
      <c r="Z559" s="209"/>
      <c r="AA559" s="209"/>
      <c r="AB559" s="209"/>
      <c r="AC559" s="209"/>
      <c r="AD559" s="209"/>
      <c r="AE559" s="209"/>
      <c r="AF559" s="209"/>
      <c r="AG559" s="209" t="s">
        <v>112</v>
      </c>
      <c r="AH559" s="209">
        <v>5</v>
      </c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outlineLevel="1" x14ac:dyDescent="0.2">
      <c r="A560" s="216"/>
      <c r="B560" s="217"/>
      <c r="C560" s="243" t="s">
        <v>444</v>
      </c>
      <c r="D560" s="219"/>
      <c r="E560" s="220">
        <v>2</v>
      </c>
      <c r="F560" s="218"/>
      <c r="G560" s="218"/>
      <c r="H560" s="218"/>
      <c r="I560" s="218"/>
      <c r="J560" s="218"/>
      <c r="K560" s="218"/>
      <c r="L560" s="218"/>
      <c r="M560" s="218"/>
      <c r="N560" s="218"/>
      <c r="O560" s="218"/>
      <c r="P560" s="218"/>
      <c r="Q560" s="218"/>
      <c r="R560" s="218"/>
      <c r="S560" s="218"/>
      <c r="T560" s="218"/>
      <c r="U560" s="218"/>
      <c r="V560" s="218"/>
      <c r="W560" s="218"/>
      <c r="X560" s="209"/>
      <c r="Y560" s="209"/>
      <c r="Z560" s="209"/>
      <c r="AA560" s="209"/>
      <c r="AB560" s="209"/>
      <c r="AC560" s="209"/>
      <c r="AD560" s="209"/>
      <c r="AE560" s="209"/>
      <c r="AF560" s="209"/>
      <c r="AG560" s="209" t="s">
        <v>112</v>
      </c>
      <c r="AH560" s="209">
        <v>5</v>
      </c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09"/>
      <c r="BB560" s="209"/>
      <c r="BC560" s="209"/>
      <c r="BD560" s="209"/>
      <c r="BE560" s="209"/>
      <c r="BF560" s="209"/>
      <c r="BG560" s="209"/>
      <c r="BH560" s="209"/>
    </row>
    <row r="561" spans="1:60" outlineLevel="1" x14ac:dyDescent="0.2">
      <c r="A561" s="216"/>
      <c r="B561" s="217"/>
      <c r="C561" s="243" t="s">
        <v>445</v>
      </c>
      <c r="D561" s="219"/>
      <c r="E561" s="220">
        <v>4</v>
      </c>
      <c r="F561" s="218"/>
      <c r="G561" s="218"/>
      <c r="H561" s="218"/>
      <c r="I561" s="218"/>
      <c r="J561" s="218"/>
      <c r="K561" s="218"/>
      <c r="L561" s="218"/>
      <c r="M561" s="218"/>
      <c r="N561" s="218"/>
      <c r="O561" s="218"/>
      <c r="P561" s="218"/>
      <c r="Q561" s="218"/>
      <c r="R561" s="218"/>
      <c r="S561" s="218"/>
      <c r="T561" s="218"/>
      <c r="U561" s="218"/>
      <c r="V561" s="218"/>
      <c r="W561" s="218"/>
      <c r="X561" s="209"/>
      <c r="Y561" s="209"/>
      <c r="Z561" s="209"/>
      <c r="AA561" s="209"/>
      <c r="AB561" s="209"/>
      <c r="AC561" s="209"/>
      <c r="AD561" s="209"/>
      <c r="AE561" s="209"/>
      <c r="AF561" s="209"/>
      <c r="AG561" s="209" t="s">
        <v>112</v>
      </c>
      <c r="AH561" s="209">
        <v>5</v>
      </c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09"/>
      <c r="BB561" s="209"/>
      <c r="BC561" s="209"/>
      <c r="BD561" s="209"/>
      <c r="BE561" s="209"/>
      <c r="BF561" s="209"/>
      <c r="BG561" s="209"/>
      <c r="BH561" s="209"/>
    </row>
    <row r="562" spans="1:60" outlineLevel="1" x14ac:dyDescent="0.2">
      <c r="A562" s="216"/>
      <c r="B562" s="217"/>
      <c r="C562" s="243" t="s">
        <v>446</v>
      </c>
      <c r="D562" s="219"/>
      <c r="E562" s="220">
        <v>2</v>
      </c>
      <c r="F562" s="218"/>
      <c r="G562" s="218"/>
      <c r="H562" s="218"/>
      <c r="I562" s="218"/>
      <c r="J562" s="218"/>
      <c r="K562" s="218"/>
      <c r="L562" s="218"/>
      <c r="M562" s="218"/>
      <c r="N562" s="218"/>
      <c r="O562" s="218"/>
      <c r="P562" s="218"/>
      <c r="Q562" s="218"/>
      <c r="R562" s="218"/>
      <c r="S562" s="218"/>
      <c r="T562" s="218"/>
      <c r="U562" s="218"/>
      <c r="V562" s="218"/>
      <c r="W562" s="218"/>
      <c r="X562" s="209"/>
      <c r="Y562" s="209"/>
      <c r="Z562" s="209"/>
      <c r="AA562" s="209"/>
      <c r="AB562" s="209"/>
      <c r="AC562" s="209"/>
      <c r="AD562" s="209"/>
      <c r="AE562" s="209"/>
      <c r="AF562" s="209"/>
      <c r="AG562" s="209" t="s">
        <v>112</v>
      </c>
      <c r="AH562" s="209">
        <v>5</v>
      </c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09"/>
      <c r="BB562" s="209"/>
      <c r="BC562" s="209"/>
      <c r="BD562" s="209"/>
      <c r="BE562" s="209"/>
      <c r="BF562" s="209"/>
      <c r="BG562" s="209"/>
      <c r="BH562" s="209"/>
    </row>
    <row r="563" spans="1:60" outlineLevel="1" x14ac:dyDescent="0.2">
      <c r="A563" s="216"/>
      <c r="B563" s="217"/>
      <c r="C563" s="243" t="s">
        <v>447</v>
      </c>
      <c r="D563" s="219"/>
      <c r="E563" s="220">
        <v>4</v>
      </c>
      <c r="F563" s="218"/>
      <c r="G563" s="218"/>
      <c r="H563" s="218"/>
      <c r="I563" s="218"/>
      <c r="J563" s="218"/>
      <c r="K563" s="218"/>
      <c r="L563" s="218"/>
      <c r="M563" s="218"/>
      <c r="N563" s="218"/>
      <c r="O563" s="218"/>
      <c r="P563" s="218"/>
      <c r="Q563" s="218"/>
      <c r="R563" s="218"/>
      <c r="S563" s="218"/>
      <c r="T563" s="218"/>
      <c r="U563" s="218"/>
      <c r="V563" s="218"/>
      <c r="W563" s="218"/>
      <c r="X563" s="209"/>
      <c r="Y563" s="209"/>
      <c r="Z563" s="209"/>
      <c r="AA563" s="209"/>
      <c r="AB563" s="209"/>
      <c r="AC563" s="209"/>
      <c r="AD563" s="209"/>
      <c r="AE563" s="209"/>
      <c r="AF563" s="209"/>
      <c r="AG563" s="209" t="s">
        <v>112</v>
      </c>
      <c r="AH563" s="209">
        <v>5</v>
      </c>
      <c r="AI563" s="209"/>
      <c r="AJ563" s="209"/>
      <c r="AK563" s="209"/>
      <c r="AL563" s="209"/>
      <c r="AM563" s="209"/>
      <c r="AN563" s="209"/>
      <c r="AO563" s="209"/>
      <c r="AP563" s="209"/>
      <c r="AQ563" s="209"/>
      <c r="AR563" s="209"/>
      <c r="AS563" s="209"/>
      <c r="AT563" s="209"/>
      <c r="AU563" s="209"/>
      <c r="AV563" s="209"/>
      <c r="AW563" s="209"/>
      <c r="AX563" s="209"/>
      <c r="AY563" s="209"/>
      <c r="AZ563" s="209"/>
      <c r="BA563" s="209"/>
      <c r="BB563" s="209"/>
      <c r="BC563" s="209"/>
      <c r="BD563" s="209"/>
      <c r="BE563" s="209"/>
      <c r="BF563" s="209"/>
      <c r="BG563" s="209"/>
      <c r="BH563" s="209"/>
    </row>
    <row r="564" spans="1:60" outlineLevel="1" x14ac:dyDescent="0.2">
      <c r="A564" s="216"/>
      <c r="B564" s="217"/>
      <c r="C564" s="243" t="s">
        <v>443</v>
      </c>
      <c r="D564" s="219"/>
      <c r="E564" s="220">
        <v>1</v>
      </c>
      <c r="F564" s="218"/>
      <c r="G564" s="218"/>
      <c r="H564" s="218"/>
      <c r="I564" s="218"/>
      <c r="J564" s="218"/>
      <c r="K564" s="218"/>
      <c r="L564" s="218"/>
      <c r="M564" s="218"/>
      <c r="N564" s="218"/>
      <c r="O564" s="218"/>
      <c r="P564" s="218"/>
      <c r="Q564" s="218"/>
      <c r="R564" s="218"/>
      <c r="S564" s="218"/>
      <c r="T564" s="218"/>
      <c r="U564" s="218"/>
      <c r="V564" s="218"/>
      <c r="W564" s="218"/>
      <c r="X564" s="209"/>
      <c r="Y564" s="209"/>
      <c r="Z564" s="209"/>
      <c r="AA564" s="209"/>
      <c r="AB564" s="209"/>
      <c r="AC564" s="209"/>
      <c r="AD564" s="209"/>
      <c r="AE564" s="209"/>
      <c r="AF564" s="209"/>
      <c r="AG564" s="209" t="s">
        <v>112</v>
      </c>
      <c r="AH564" s="209">
        <v>5</v>
      </c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09"/>
      <c r="BB564" s="209"/>
      <c r="BC564" s="209"/>
      <c r="BD564" s="209"/>
      <c r="BE564" s="209"/>
      <c r="BF564" s="209"/>
      <c r="BG564" s="209"/>
      <c r="BH564" s="209"/>
    </row>
    <row r="565" spans="1:60" outlineLevel="1" x14ac:dyDescent="0.2">
      <c r="A565" s="216"/>
      <c r="B565" s="217"/>
      <c r="C565" s="244"/>
      <c r="D565" s="235"/>
      <c r="E565" s="235"/>
      <c r="F565" s="235"/>
      <c r="G565" s="235"/>
      <c r="H565" s="218"/>
      <c r="I565" s="218"/>
      <c r="J565" s="218"/>
      <c r="K565" s="218"/>
      <c r="L565" s="218"/>
      <c r="M565" s="218"/>
      <c r="N565" s="218"/>
      <c r="O565" s="218"/>
      <c r="P565" s="218"/>
      <c r="Q565" s="218"/>
      <c r="R565" s="218"/>
      <c r="S565" s="218"/>
      <c r="T565" s="218"/>
      <c r="U565" s="218"/>
      <c r="V565" s="218"/>
      <c r="W565" s="218"/>
      <c r="X565" s="209"/>
      <c r="Y565" s="209"/>
      <c r="Z565" s="209"/>
      <c r="AA565" s="209"/>
      <c r="AB565" s="209"/>
      <c r="AC565" s="209"/>
      <c r="AD565" s="209"/>
      <c r="AE565" s="209"/>
      <c r="AF565" s="209"/>
      <c r="AG565" s="209" t="s">
        <v>116</v>
      </c>
      <c r="AH565" s="209"/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09"/>
      <c r="BB565" s="209"/>
      <c r="BC565" s="209"/>
      <c r="BD565" s="209"/>
      <c r="BE565" s="209"/>
      <c r="BF565" s="209"/>
      <c r="BG565" s="209"/>
      <c r="BH565" s="209"/>
    </row>
    <row r="566" spans="1:60" outlineLevel="1" x14ac:dyDescent="0.2">
      <c r="A566" s="228">
        <v>156</v>
      </c>
      <c r="B566" s="229" t="s">
        <v>547</v>
      </c>
      <c r="C566" s="242" t="s">
        <v>548</v>
      </c>
      <c r="D566" s="230" t="s">
        <v>549</v>
      </c>
      <c r="E566" s="231">
        <v>61</v>
      </c>
      <c r="F566" s="232"/>
      <c r="G566" s="233">
        <f>ROUND(E566*F566,2)</f>
        <v>0</v>
      </c>
      <c r="H566" s="232"/>
      <c r="I566" s="233">
        <f>ROUND(E566*H566,2)</f>
        <v>0</v>
      </c>
      <c r="J566" s="232"/>
      <c r="K566" s="233">
        <f>ROUND(E566*J566,2)</f>
        <v>0</v>
      </c>
      <c r="L566" s="233">
        <v>21</v>
      </c>
      <c r="M566" s="233">
        <f>G566*(1+L566/100)</f>
        <v>0</v>
      </c>
      <c r="N566" s="233">
        <v>0</v>
      </c>
      <c r="O566" s="233">
        <f>ROUND(E566*N566,2)</f>
        <v>0</v>
      </c>
      <c r="P566" s="233">
        <v>0</v>
      </c>
      <c r="Q566" s="233">
        <f>ROUND(E566*P566,2)</f>
        <v>0</v>
      </c>
      <c r="R566" s="233"/>
      <c r="S566" s="233" t="s">
        <v>155</v>
      </c>
      <c r="T566" s="234" t="s">
        <v>119</v>
      </c>
      <c r="U566" s="218">
        <v>0</v>
      </c>
      <c r="V566" s="218">
        <f>ROUND(E566*U566,2)</f>
        <v>0</v>
      </c>
      <c r="W566" s="218"/>
      <c r="X566" s="209"/>
      <c r="Y566" s="209"/>
      <c r="Z566" s="209"/>
      <c r="AA566" s="209"/>
      <c r="AB566" s="209"/>
      <c r="AC566" s="209"/>
      <c r="AD566" s="209"/>
      <c r="AE566" s="209"/>
      <c r="AF566" s="209"/>
      <c r="AG566" s="209" t="s">
        <v>128</v>
      </c>
      <c r="AH566" s="209"/>
      <c r="AI566" s="209"/>
      <c r="AJ566" s="209"/>
      <c r="AK566" s="209"/>
      <c r="AL566" s="209"/>
      <c r="AM566" s="209"/>
      <c r="AN566" s="209"/>
      <c r="AO566" s="209"/>
      <c r="AP566" s="209"/>
      <c r="AQ566" s="209"/>
      <c r="AR566" s="209"/>
      <c r="AS566" s="209"/>
      <c r="AT566" s="209"/>
      <c r="AU566" s="209"/>
      <c r="AV566" s="209"/>
      <c r="AW566" s="209"/>
      <c r="AX566" s="209"/>
      <c r="AY566" s="209"/>
      <c r="AZ566" s="209"/>
      <c r="BA566" s="209"/>
      <c r="BB566" s="209"/>
      <c r="BC566" s="209"/>
      <c r="BD566" s="209"/>
      <c r="BE566" s="209"/>
      <c r="BF566" s="209"/>
      <c r="BG566" s="209"/>
      <c r="BH566" s="209"/>
    </row>
    <row r="567" spans="1:60" outlineLevel="1" x14ac:dyDescent="0.2">
      <c r="A567" s="216"/>
      <c r="B567" s="217"/>
      <c r="C567" s="243" t="s">
        <v>414</v>
      </c>
      <c r="D567" s="219"/>
      <c r="E567" s="220">
        <v>1</v>
      </c>
      <c r="F567" s="218"/>
      <c r="G567" s="218"/>
      <c r="H567" s="218"/>
      <c r="I567" s="218"/>
      <c r="J567" s="218"/>
      <c r="K567" s="218"/>
      <c r="L567" s="218"/>
      <c r="M567" s="218"/>
      <c r="N567" s="218"/>
      <c r="O567" s="218"/>
      <c r="P567" s="218"/>
      <c r="Q567" s="218"/>
      <c r="R567" s="218"/>
      <c r="S567" s="218"/>
      <c r="T567" s="218"/>
      <c r="U567" s="218"/>
      <c r="V567" s="218"/>
      <c r="W567" s="218"/>
      <c r="X567" s="209"/>
      <c r="Y567" s="209"/>
      <c r="Z567" s="209"/>
      <c r="AA567" s="209"/>
      <c r="AB567" s="209"/>
      <c r="AC567" s="209"/>
      <c r="AD567" s="209"/>
      <c r="AE567" s="209"/>
      <c r="AF567" s="209"/>
      <c r="AG567" s="209" t="s">
        <v>112</v>
      </c>
      <c r="AH567" s="209">
        <v>5</v>
      </c>
      <c r="AI567" s="209"/>
      <c r="AJ567" s="209"/>
      <c r="AK567" s="209"/>
      <c r="AL567" s="209"/>
      <c r="AM567" s="209"/>
      <c r="AN567" s="209"/>
      <c r="AO567" s="209"/>
      <c r="AP567" s="209"/>
      <c r="AQ567" s="209"/>
      <c r="AR567" s="209"/>
      <c r="AS567" s="209"/>
      <c r="AT567" s="209"/>
      <c r="AU567" s="209"/>
      <c r="AV567" s="209"/>
      <c r="AW567" s="209"/>
      <c r="AX567" s="209"/>
      <c r="AY567" s="209"/>
      <c r="AZ567" s="209"/>
      <c r="BA567" s="209"/>
      <c r="BB567" s="209"/>
      <c r="BC567" s="209"/>
      <c r="BD567" s="209"/>
      <c r="BE567" s="209"/>
      <c r="BF567" s="209"/>
      <c r="BG567" s="209"/>
      <c r="BH567" s="209"/>
    </row>
    <row r="568" spans="1:60" outlineLevel="1" x14ac:dyDescent="0.2">
      <c r="A568" s="216"/>
      <c r="B568" s="217"/>
      <c r="C568" s="243" t="s">
        <v>415</v>
      </c>
      <c r="D568" s="219"/>
      <c r="E568" s="220">
        <v>2</v>
      </c>
      <c r="F568" s="218"/>
      <c r="G568" s="218"/>
      <c r="H568" s="218"/>
      <c r="I568" s="218"/>
      <c r="J568" s="218"/>
      <c r="K568" s="218"/>
      <c r="L568" s="218"/>
      <c r="M568" s="218"/>
      <c r="N568" s="218"/>
      <c r="O568" s="218"/>
      <c r="P568" s="218"/>
      <c r="Q568" s="218"/>
      <c r="R568" s="218"/>
      <c r="S568" s="218"/>
      <c r="T568" s="218"/>
      <c r="U568" s="218"/>
      <c r="V568" s="218"/>
      <c r="W568" s="218"/>
      <c r="X568" s="209"/>
      <c r="Y568" s="209"/>
      <c r="Z568" s="209"/>
      <c r="AA568" s="209"/>
      <c r="AB568" s="209"/>
      <c r="AC568" s="209"/>
      <c r="AD568" s="209"/>
      <c r="AE568" s="209"/>
      <c r="AF568" s="209"/>
      <c r="AG568" s="209" t="s">
        <v>112</v>
      </c>
      <c r="AH568" s="209">
        <v>5</v>
      </c>
      <c r="AI568" s="209"/>
      <c r="AJ568" s="209"/>
      <c r="AK568" s="209"/>
      <c r="AL568" s="209"/>
      <c r="AM568" s="209"/>
      <c r="AN568" s="209"/>
      <c r="AO568" s="209"/>
      <c r="AP568" s="209"/>
      <c r="AQ568" s="209"/>
      <c r="AR568" s="209"/>
      <c r="AS568" s="209"/>
      <c r="AT568" s="209"/>
      <c r="AU568" s="209"/>
      <c r="AV568" s="209"/>
      <c r="AW568" s="209"/>
      <c r="AX568" s="209"/>
      <c r="AY568" s="209"/>
      <c r="AZ568" s="209"/>
      <c r="BA568" s="209"/>
      <c r="BB568" s="209"/>
      <c r="BC568" s="209"/>
      <c r="BD568" s="209"/>
      <c r="BE568" s="209"/>
      <c r="BF568" s="209"/>
      <c r="BG568" s="209"/>
      <c r="BH568" s="209"/>
    </row>
    <row r="569" spans="1:60" outlineLevel="1" x14ac:dyDescent="0.2">
      <c r="A569" s="216"/>
      <c r="B569" s="217"/>
      <c r="C569" s="243" t="s">
        <v>416</v>
      </c>
      <c r="D569" s="219"/>
      <c r="E569" s="220">
        <v>4</v>
      </c>
      <c r="F569" s="218"/>
      <c r="G569" s="218"/>
      <c r="H569" s="218"/>
      <c r="I569" s="218"/>
      <c r="J569" s="218"/>
      <c r="K569" s="218"/>
      <c r="L569" s="218"/>
      <c r="M569" s="218"/>
      <c r="N569" s="218"/>
      <c r="O569" s="218"/>
      <c r="P569" s="218"/>
      <c r="Q569" s="218"/>
      <c r="R569" s="218"/>
      <c r="S569" s="218"/>
      <c r="T569" s="218"/>
      <c r="U569" s="218"/>
      <c r="V569" s="218"/>
      <c r="W569" s="218"/>
      <c r="X569" s="209"/>
      <c r="Y569" s="209"/>
      <c r="Z569" s="209"/>
      <c r="AA569" s="209"/>
      <c r="AB569" s="209"/>
      <c r="AC569" s="209"/>
      <c r="AD569" s="209"/>
      <c r="AE569" s="209"/>
      <c r="AF569" s="209"/>
      <c r="AG569" s="209" t="s">
        <v>112</v>
      </c>
      <c r="AH569" s="209">
        <v>5</v>
      </c>
      <c r="AI569" s="209"/>
      <c r="AJ569" s="209"/>
      <c r="AK569" s="209"/>
      <c r="AL569" s="209"/>
      <c r="AM569" s="209"/>
      <c r="AN569" s="209"/>
      <c r="AO569" s="209"/>
      <c r="AP569" s="209"/>
      <c r="AQ569" s="209"/>
      <c r="AR569" s="209"/>
      <c r="AS569" s="209"/>
      <c r="AT569" s="209"/>
      <c r="AU569" s="209"/>
      <c r="AV569" s="209"/>
      <c r="AW569" s="209"/>
      <c r="AX569" s="209"/>
      <c r="AY569" s="209"/>
      <c r="AZ569" s="209"/>
      <c r="BA569" s="209"/>
      <c r="BB569" s="209"/>
      <c r="BC569" s="209"/>
      <c r="BD569" s="209"/>
      <c r="BE569" s="209"/>
      <c r="BF569" s="209"/>
      <c r="BG569" s="209"/>
      <c r="BH569" s="209"/>
    </row>
    <row r="570" spans="1:60" outlineLevel="1" x14ac:dyDescent="0.2">
      <c r="A570" s="216"/>
      <c r="B570" s="217"/>
      <c r="C570" s="243" t="s">
        <v>417</v>
      </c>
      <c r="D570" s="219"/>
      <c r="E570" s="220">
        <v>2</v>
      </c>
      <c r="F570" s="218"/>
      <c r="G570" s="218"/>
      <c r="H570" s="218"/>
      <c r="I570" s="218"/>
      <c r="J570" s="218"/>
      <c r="K570" s="218"/>
      <c r="L570" s="218"/>
      <c r="M570" s="218"/>
      <c r="N570" s="218"/>
      <c r="O570" s="218"/>
      <c r="P570" s="218"/>
      <c r="Q570" s="218"/>
      <c r="R570" s="218"/>
      <c r="S570" s="218"/>
      <c r="T570" s="218"/>
      <c r="U570" s="218"/>
      <c r="V570" s="218"/>
      <c r="W570" s="218"/>
      <c r="X570" s="209"/>
      <c r="Y570" s="209"/>
      <c r="Z570" s="209"/>
      <c r="AA570" s="209"/>
      <c r="AB570" s="209"/>
      <c r="AC570" s="209"/>
      <c r="AD570" s="209"/>
      <c r="AE570" s="209"/>
      <c r="AF570" s="209"/>
      <c r="AG570" s="209" t="s">
        <v>112</v>
      </c>
      <c r="AH570" s="209">
        <v>5</v>
      </c>
      <c r="AI570" s="209"/>
      <c r="AJ570" s="209"/>
      <c r="AK570" s="209"/>
      <c r="AL570" s="209"/>
      <c r="AM570" s="209"/>
      <c r="AN570" s="209"/>
      <c r="AO570" s="209"/>
      <c r="AP570" s="209"/>
      <c r="AQ570" s="209"/>
      <c r="AR570" s="209"/>
      <c r="AS570" s="209"/>
      <c r="AT570" s="209"/>
      <c r="AU570" s="209"/>
      <c r="AV570" s="209"/>
      <c r="AW570" s="209"/>
      <c r="AX570" s="209"/>
      <c r="AY570" s="209"/>
      <c r="AZ570" s="209"/>
      <c r="BA570" s="209"/>
      <c r="BB570" s="209"/>
      <c r="BC570" s="209"/>
      <c r="BD570" s="209"/>
      <c r="BE570" s="209"/>
      <c r="BF570" s="209"/>
      <c r="BG570" s="209"/>
      <c r="BH570" s="209"/>
    </row>
    <row r="571" spans="1:60" outlineLevel="1" x14ac:dyDescent="0.2">
      <c r="A571" s="216"/>
      <c r="B571" s="217"/>
      <c r="C571" s="243" t="s">
        <v>418</v>
      </c>
      <c r="D571" s="219"/>
      <c r="E571" s="220">
        <v>5</v>
      </c>
      <c r="F571" s="218"/>
      <c r="G571" s="218"/>
      <c r="H571" s="218"/>
      <c r="I571" s="218"/>
      <c r="J571" s="218"/>
      <c r="K571" s="218"/>
      <c r="L571" s="218"/>
      <c r="M571" s="218"/>
      <c r="N571" s="218"/>
      <c r="O571" s="218"/>
      <c r="P571" s="218"/>
      <c r="Q571" s="218"/>
      <c r="R571" s="218"/>
      <c r="S571" s="218"/>
      <c r="T571" s="218"/>
      <c r="U571" s="218"/>
      <c r="V571" s="218"/>
      <c r="W571" s="218"/>
      <c r="X571" s="209"/>
      <c r="Y571" s="209"/>
      <c r="Z571" s="209"/>
      <c r="AA571" s="209"/>
      <c r="AB571" s="209"/>
      <c r="AC571" s="209"/>
      <c r="AD571" s="209"/>
      <c r="AE571" s="209"/>
      <c r="AF571" s="209"/>
      <c r="AG571" s="209" t="s">
        <v>112</v>
      </c>
      <c r="AH571" s="209">
        <v>5</v>
      </c>
      <c r="AI571" s="209"/>
      <c r="AJ571" s="209"/>
      <c r="AK571" s="209"/>
      <c r="AL571" s="209"/>
      <c r="AM571" s="209"/>
      <c r="AN571" s="209"/>
      <c r="AO571" s="209"/>
      <c r="AP571" s="209"/>
      <c r="AQ571" s="209"/>
      <c r="AR571" s="209"/>
      <c r="AS571" s="209"/>
      <c r="AT571" s="209"/>
      <c r="AU571" s="209"/>
      <c r="AV571" s="209"/>
      <c r="AW571" s="209"/>
      <c r="AX571" s="209"/>
      <c r="AY571" s="209"/>
      <c r="AZ571" s="209"/>
      <c r="BA571" s="209"/>
      <c r="BB571" s="209"/>
      <c r="BC571" s="209"/>
      <c r="BD571" s="209"/>
      <c r="BE571" s="209"/>
      <c r="BF571" s="209"/>
      <c r="BG571" s="209"/>
      <c r="BH571" s="209"/>
    </row>
    <row r="572" spans="1:60" outlineLevel="1" x14ac:dyDescent="0.2">
      <c r="A572" s="216"/>
      <c r="B572" s="217"/>
      <c r="C572" s="243" t="s">
        <v>419</v>
      </c>
      <c r="D572" s="219"/>
      <c r="E572" s="220">
        <v>4</v>
      </c>
      <c r="F572" s="218"/>
      <c r="G572" s="218"/>
      <c r="H572" s="218"/>
      <c r="I572" s="218"/>
      <c r="J572" s="218"/>
      <c r="K572" s="218"/>
      <c r="L572" s="218"/>
      <c r="M572" s="218"/>
      <c r="N572" s="218"/>
      <c r="O572" s="218"/>
      <c r="P572" s="218"/>
      <c r="Q572" s="218"/>
      <c r="R572" s="218"/>
      <c r="S572" s="218"/>
      <c r="T572" s="218"/>
      <c r="U572" s="218"/>
      <c r="V572" s="218"/>
      <c r="W572" s="218"/>
      <c r="X572" s="209"/>
      <c r="Y572" s="209"/>
      <c r="Z572" s="209"/>
      <c r="AA572" s="209"/>
      <c r="AB572" s="209"/>
      <c r="AC572" s="209"/>
      <c r="AD572" s="209"/>
      <c r="AE572" s="209"/>
      <c r="AF572" s="209"/>
      <c r="AG572" s="209" t="s">
        <v>112</v>
      </c>
      <c r="AH572" s="209">
        <v>5</v>
      </c>
      <c r="AI572" s="209"/>
      <c r="AJ572" s="209"/>
      <c r="AK572" s="209"/>
      <c r="AL572" s="209"/>
      <c r="AM572" s="209"/>
      <c r="AN572" s="209"/>
      <c r="AO572" s="209"/>
      <c r="AP572" s="209"/>
      <c r="AQ572" s="209"/>
      <c r="AR572" s="209"/>
      <c r="AS572" s="209"/>
      <c r="AT572" s="209"/>
      <c r="AU572" s="209"/>
      <c r="AV572" s="209"/>
      <c r="AW572" s="209"/>
      <c r="AX572" s="209"/>
      <c r="AY572" s="209"/>
      <c r="AZ572" s="209"/>
      <c r="BA572" s="209"/>
      <c r="BB572" s="209"/>
      <c r="BC572" s="209"/>
      <c r="BD572" s="209"/>
      <c r="BE572" s="209"/>
      <c r="BF572" s="209"/>
      <c r="BG572" s="209"/>
      <c r="BH572" s="209"/>
    </row>
    <row r="573" spans="1:60" outlineLevel="1" x14ac:dyDescent="0.2">
      <c r="A573" s="216"/>
      <c r="B573" s="217"/>
      <c r="C573" s="243" t="s">
        <v>420</v>
      </c>
      <c r="D573" s="219"/>
      <c r="E573" s="220">
        <v>2</v>
      </c>
      <c r="F573" s="218"/>
      <c r="G573" s="218"/>
      <c r="H573" s="218"/>
      <c r="I573" s="218"/>
      <c r="J573" s="218"/>
      <c r="K573" s="218"/>
      <c r="L573" s="218"/>
      <c r="M573" s="218"/>
      <c r="N573" s="218"/>
      <c r="O573" s="218"/>
      <c r="P573" s="218"/>
      <c r="Q573" s="218"/>
      <c r="R573" s="218"/>
      <c r="S573" s="218"/>
      <c r="T573" s="218"/>
      <c r="U573" s="218"/>
      <c r="V573" s="218"/>
      <c r="W573" s="218"/>
      <c r="X573" s="209"/>
      <c r="Y573" s="209"/>
      <c r="Z573" s="209"/>
      <c r="AA573" s="209"/>
      <c r="AB573" s="209"/>
      <c r="AC573" s="209"/>
      <c r="AD573" s="209"/>
      <c r="AE573" s="209"/>
      <c r="AF573" s="209"/>
      <c r="AG573" s="209" t="s">
        <v>112</v>
      </c>
      <c r="AH573" s="209">
        <v>5</v>
      </c>
      <c r="AI573" s="209"/>
      <c r="AJ573" s="209"/>
      <c r="AK573" s="209"/>
      <c r="AL573" s="209"/>
      <c r="AM573" s="209"/>
      <c r="AN573" s="209"/>
      <c r="AO573" s="209"/>
      <c r="AP573" s="209"/>
      <c r="AQ573" s="209"/>
      <c r="AR573" s="209"/>
      <c r="AS573" s="209"/>
      <c r="AT573" s="209"/>
      <c r="AU573" s="209"/>
      <c r="AV573" s="209"/>
      <c r="AW573" s="209"/>
      <c r="AX573" s="209"/>
      <c r="AY573" s="209"/>
      <c r="AZ573" s="209"/>
      <c r="BA573" s="209"/>
      <c r="BB573" s="209"/>
      <c r="BC573" s="209"/>
      <c r="BD573" s="209"/>
      <c r="BE573" s="209"/>
      <c r="BF573" s="209"/>
      <c r="BG573" s="209"/>
      <c r="BH573" s="209"/>
    </row>
    <row r="574" spans="1:60" outlineLevel="1" x14ac:dyDescent="0.2">
      <c r="A574" s="216"/>
      <c r="B574" s="217"/>
      <c r="C574" s="243" t="s">
        <v>421</v>
      </c>
      <c r="D574" s="219"/>
      <c r="E574" s="220">
        <v>1</v>
      </c>
      <c r="F574" s="218"/>
      <c r="G574" s="218"/>
      <c r="H574" s="218"/>
      <c r="I574" s="218"/>
      <c r="J574" s="218"/>
      <c r="K574" s="218"/>
      <c r="L574" s="218"/>
      <c r="M574" s="218"/>
      <c r="N574" s="218"/>
      <c r="O574" s="218"/>
      <c r="P574" s="218"/>
      <c r="Q574" s="218"/>
      <c r="R574" s="218"/>
      <c r="S574" s="218"/>
      <c r="T574" s="218"/>
      <c r="U574" s="218"/>
      <c r="V574" s="218"/>
      <c r="W574" s="218"/>
      <c r="X574" s="209"/>
      <c r="Y574" s="209"/>
      <c r="Z574" s="209"/>
      <c r="AA574" s="209"/>
      <c r="AB574" s="209"/>
      <c r="AC574" s="209"/>
      <c r="AD574" s="209"/>
      <c r="AE574" s="209"/>
      <c r="AF574" s="209"/>
      <c r="AG574" s="209" t="s">
        <v>112</v>
      </c>
      <c r="AH574" s="209">
        <v>5</v>
      </c>
      <c r="AI574" s="209"/>
      <c r="AJ574" s="209"/>
      <c r="AK574" s="209"/>
      <c r="AL574" s="209"/>
      <c r="AM574" s="209"/>
      <c r="AN574" s="209"/>
      <c r="AO574" s="209"/>
      <c r="AP574" s="209"/>
      <c r="AQ574" s="209"/>
      <c r="AR574" s="209"/>
      <c r="AS574" s="209"/>
      <c r="AT574" s="209"/>
      <c r="AU574" s="209"/>
      <c r="AV574" s="209"/>
      <c r="AW574" s="209"/>
      <c r="AX574" s="209"/>
      <c r="AY574" s="209"/>
      <c r="AZ574" s="209"/>
      <c r="BA574" s="209"/>
      <c r="BB574" s="209"/>
      <c r="BC574" s="209"/>
      <c r="BD574" s="209"/>
      <c r="BE574" s="209"/>
      <c r="BF574" s="209"/>
      <c r="BG574" s="209"/>
      <c r="BH574" s="209"/>
    </row>
    <row r="575" spans="1:60" outlineLevel="1" x14ac:dyDescent="0.2">
      <c r="A575" s="216"/>
      <c r="B575" s="217"/>
      <c r="C575" s="243" t="s">
        <v>422</v>
      </c>
      <c r="D575" s="219"/>
      <c r="E575" s="220">
        <v>1</v>
      </c>
      <c r="F575" s="218"/>
      <c r="G575" s="218"/>
      <c r="H575" s="218"/>
      <c r="I575" s="218"/>
      <c r="J575" s="218"/>
      <c r="K575" s="218"/>
      <c r="L575" s="218"/>
      <c r="M575" s="218"/>
      <c r="N575" s="218"/>
      <c r="O575" s="218"/>
      <c r="P575" s="218"/>
      <c r="Q575" s="218"/>
      <c r="R575" s="218"/>
      <c r="S575" s="218"/>
      <c r="T575" s="218"/>
      <c r="U575" s="218"/>
      <c r="V575" s="218"/>
      <c r="W575" s="218"/>
      <c r="X575" s="209"/>
      <c r="Y575" s="209"/>
      <c r="Z575" s="209"/>
      <c r="AA575" s="209"/>
      <c r="AB575" s="209"/>
      <c r="AC575" s="209"/>
      <c r="AD575" s="209"/>
      <c r="AE575" s="209"/>
      <c r="AF575" s="209"/>
      <c r="AG575" s="209" t="s">
        <v>112</v>
      </c>
      <c r="AH575" s="209">
        <v>5</v>
      </c>
      <c r="AI575" s="209"/>
      <c r="AJ575" s="209"/>
      <c r="AK575" s="209"/>
      <c r="AL575" s="209"/>
      <c r="AM575" s="209"/>
      <c r="AN575" s="209"/>
      <c r="AO575" s="209"/>
      <c r="AP575" s="209"/>
      <c r="AQ575" s="209"/>
      <c r="AR575" s="209"/>
      <c r="AS575" s="209"/>
      <c r="AT575" s="209"/>
      <c r="AU575" s="209"/>
      <c r="AV575" s="209"/>
      <c r="AW575" s="209"/>
      <c r="AX575" s="209"/>
      <c r="AY575" s="209"/>
      <c r="AZ575" s="209"/>
      <c r="BA575" s="209"/>
      <c r="BB575" s="209"/>
      <c r="BC575" s="209"/>
      <c r="BD575" s="209"/>
      <c r="BE575" s="209"/>
      <c r="BF575" s="209"/>
      <c r="BG575" s="209"/>
      <c r="BH575" s="209"/>
    </row>
    <row r="576" spans="1:60" outlineLevel="1" x14ac:dyDescent="0.2">
      <c r="A576" s="216"/>
      <c r="B576" s="217"/>
      <c r="C576" s="243" t="s">
        <v>423</v>
      </c>
      <c r="D576" s="219"/>
      <c r="E576" s="220">
        <v>8</v>
      </c>
      <c r="F576" s="218"/>
      <c r="G576" s="218"/>
      <c r="H576" s="218"/>
      <c r="I576" s="218"/>
      <c r="J576" s="218"/>
      <c r="K576" s="218"/>
      <c r="L576" s="218"/>
      <c r="M576" s="218"/>
      <c r="N576" s="218"/>
      <c r="O576" s="218"/>
      <c r="P576" s="218"/>
      <c r="Q576" s="218"/>
      <c r="R576" s="218"/>
      <c r="S576" s="218"/>
      <c r="T576" s="218"/>
      <c r="U576" s="218"/>
      <c r="V576" s="218"/>
      <c r="W576" s="218"/>
      <c r="X576" s="209"/>
      <c r="Y576" s="209"/>
      <c r="Z576" s="209"/>
      <c r="AA576" s="209"/>
      <c r="AB576" s="209"/>
      <c r="AC576" s="209"/>
      <c r="AD576" s="209"/>
      <c r="AE576" s="209"/>
      <c r="AF576" s="209"/>
      <c r="AG576" s="209" t="s">
        <v>112</v>
      </c>
      <c r="AH576" s="209">
        <v>5</v>
      </c>
      <c r="AI576" s="209"/>
      <c r="AJ576" s="209"/>
      <c r="AK576" s="209"/>
      <c r="AL576" s="209"/>
      <c r="AM576" s="209"/>
      <c r="AN576" s="209"/>
      <c r="AO576" s="209"/>
      <c r="AP576" s="209"/>
      <c r="AQ576" s="209"/>
      <c r="AR576" s="209"/>
      <c r="AS576" s="209"/>
      <c r="AT576" s="209"/>
      <c r="AU576" s="209"/>
      <c r="AV576" s="209"/>
      <c r="AW576" s="209"/>
      <c r="AX576" s="209"/>
      <c r="AY576" s="209"/>
      <c r="AZ576" s="209"/>
      <c r="BA576" s="209"/>
      <c r="BB576" s="209"/>
      <c r="BC576" s="209"/>
      <c r="BD576" s="209"/>
      <c r="BE576" s="209"/>
      <c r="BF576" s="209"/>
      <c r="BG576" s="209"/>
      <c r="BH576" s="209"/>
    </row>
    <row r="577" spans="1:60" outlineLevel="1" x14ac:dyDescent="0.2">
      <c r="A577" s="216"/>
      <c r="B577" s="217"/>
      <c r="C577" s="243" t="s">
        <v>424</v>
      </c>
      <c r="D577" s="219"/>
      <c r="E577" s="220">
        <v>1</v>
      </c>
      <c r="F577" s="218"/>
      <c r="G577" s="218"/>
      <c r="H577" s="218"/>
      <c r="I577" s="218"/>
      <c r="J577" s="218"/>
      <c r="K577" s="218"/>
      <c r="L577" s="218"/>
      <c r="M577" s="218"/>
      <c r="N577" s="218"/>
      <c r="O577" s="218"/>
      <c r="P577" s="218"/>
      <c r="Q577" s="218"/>
      <c r="R577" s="218"/>
      <c r="S577" s="218"/>
      <c r="T577" s="218"/>
      <c r="U577" s="218"/>
      <c r="V577" s="218"/>
      <c r="W577" s="218"/>
      <c r="X577" s="209"/>
      <c r="Y577" s="209"/>
      <c r="Z577" s="209"/>
      <c r="AA577" s="209"/>
      <c r="AB577" s="209"/>
      <c r="AC577" s="209"/>
      <c r="AD577" s="209"/>
      <c r="AE577" s="209"/>
      <c r="AF577" s="209"/>
      <c r="AG577" s="209" t="s">
        <v>112</v>
      </c>
      <c r="AH577" s="209">
        <v>5</v>
      </c>
      <c r="AI577" s="209"/>
      <c r="AJ577" s="209"/>
      <c r="AK577" s="209"/>
      <c r="AL577" s="209"/>
      <c r="AM577" s="209"/>
      <c r="AN577" s="209"/>
      <c r="AO577" s="209"/>
      <c r="AP577" s="209"/>
      <c r="AQ577" s="209"/>
      <c r="AR577" s="209"/>
      <c r="AS577" s="209"/>
      <c r="AT577" s="209"/>
      <c r="AU577" s="209"/>
      <c r="AV577" s="209"/>
      <c r="AW577" s="209"/>
      <c r="AX577" s="209"/>
      <c r="AY577" s="209"/>
      <c r="AZ577" s="209"/>
      <c r="BA577" s="209"/>
      <c r="BB577" s="209"/>
      <c r="BC577" s="209"/>
      <c r="BD577" s="209"/>
      <c r="BE577" s="209"/>
      <c r="BF577" s="209"/>
      <c r="BG577" s="209"/>
      <c r="BH577" s="209"/>
    </row>
    <row r="578" spans="1:60" outlineLevel="1" x14ac:dyDescent="0.2">
      <c r="A578" s="216"/>
      <c r="B578" s="217"/>
      <c r="C578" s="243" t="s">
        <v>425</v>
      </c>
      <c r="D578" s="219"/>
      <c r="E578" s="220">
        <v>1</v>
      </c>
      <c r="F578" s="218"/>
      <c r="G578" s="218"/>
      <c r="H578" s="218"/>
      <c r="I578" s="218"/>
      <c r="J578" s="218"/>
      <c r="K578" s="218"/>
      <c r="L578" s="218"/>
      <c r="M578" s="218"/>
      <c r="N578" s="218"/>
      <c r="O578" s="218"/>
      <c r="P578" s="218"/>
      <c r="Q578" s="218"/>
      <c r="R578" s="218"/>
      <c r="S578" s="218"/>
      <c r="T578" s="218"/>
      <c r="U578" s="218"/>
      <c r="V578" s="218"/>
      <c r="W578" s="218"/>
      <c r="X578" s="209"/>
      <c r="Y578" s="209"/>
      <c r="Z578" s="209"/>
      <c r="AA578" s="209"/>
      <c r="AB578" s="209"/>
      <c r="AC578" s="209"/>
      <c r="AD578" s="209"/>
      <c r="AE578" s="209"/>
      <c r="AF578" s="209"/>
      <c r="AG578" s="209" t="s">
        <v>112</v>
      </c>
      <c r="AH578" s="209">
        <v>5</v>
      </c>
      <c r="AI578" s="209"/>
      <c r="AJ578" s="209"/>
      <c r="AK578" s="209"/>
      <c r="AL578" s="209"/>
      <c r="AM578" s="209"/>
      <c r="AN578" s="209"/>
      <c r="AO578" s="209"/>
      <c r="AP578" s="209"/>
      <c r="AQ578" s="209"/>
      <c r="AR578" s="209"/>
      <c r="AS578" s="209"/>
      <c r="AT578" s="209"/>
      <c r="AU578" s="209"/>
      <c r="AV578" s="209"/>
      <c r="AW578" s="209"/>
      <c r="AX578" s="209"/>
      <c r="AY578" s="209"/>
      <c r="AZ578" s="209"/>
      <c r="BA578" s="209"/>
      <c r="BB578" s="209"/>
      <c r="BC578" s="209"/>
      <c r="BD578" s="209"/>
      <c r="BE578" s="209"/>
      <c r="BF578" s="209"/>
      <c r="BG578" s="209"/>
      <c r="BH578" s="209"/>
    </row>
    <row r="579" spans="1:60" outlineLevel="1" x14ac:dyDescent="0.2">
      <c r="A579" s="216"/>
      <c r="B579" s="217"/>
      <c r="C579" s="243" t="s">
        <v>426</v>
      </c>
      <c r="D579" s="219"/>
      <c r="E579" s="220">
        <v>1</v>
      </c>
      <c r="F579" s="218"/>
      <c r="G579" s="218"/>
      <c r="H579" s="218"/>
      <c r="I579" s="218"/>
      <c r="J579" s="218"/>
      <c r="K579" s="218"/>
      <c r="L579" s="218"/>
      <c r="M579" s="218"/>
      <c r="N579" s="218"/>
      <c r="O579" s="218"/>
      <c r="P579" s="218"/>
      <c r="Q579" s="218"/>
      <c r="R579" s="218"/>
      <c r="S579" s="218"/>
      <c r="T579" s="218"/>
      <c r="U579" s="218"/>
      <c r="V579" s="218"/>
      <c r="W579" s="218"/>
      <c r="X579" s="209"/>
      <c r="Y579" s="209"/>
      <c r="Z579" s="209"/>
      <c r="AA579" s="209"/>
      <c r="AB579" s="209"/>
      <c r="AC579" s="209"/>
      <c r="AD579" s="209"/>
      <c r="AE579" s="209"/>
      <c r="AF579" s="209"/>
      <c r="AG579" s="209" t="s">
        <v>112</v>
      </c>
      <c r="AH579" s="209">
        <v>5</v>
      </c>
      <c r="AI579" s="209"/>
      <c r="AJ579" s="209"/>
      <c r="AK579" s="209"/>
      <c r="AL579" s="209"/>
      <c r="AM579" s="209"/>
      <c r="AN579" s="209"/>
      <c r="AO579" s="209"/>
      <c r="AP579" s="209"/>
      <c r="AQ579" s="209"/>
      <c r="AR579" s="209"/>
      <c r="AS579" s="209"/>
      <c r="AT579" s="209"/>
      <c r="AU579" s="209"/>
      <c r="AV579" s="209"/>
      <c r="AW579" s="209"/>
      <c r="AX579" s="209"/>
      <c r="AY579" s="209"/>
      <c r="AZ579" s="209"/>
      <c r="BA579" s="209"/>
      <c r="BB579" s="209"/>
      <c r="BC579" s="209"/>
      <c r="BD579" s="209"/>
      <c r="BE579" s="209"/>
      <c r="BF579" s="209"/>
      <c r="BG579" s="209"/>
      <c r="BH579" s="209"/>
    </row>
    <row r="580" spans="1:60" outlineLevel="1" x14ac:dyDescent="0.2">
      <c r="A580" s="216"/>
      <c r="B580" s="217"/>
      <c r="C580" s="243" t="s">
        <v>427</v>
      </c>
      <c r="D580" s="219"/>
      <c r="E580" s="220">
        <v>1</v>
      </c>
      <c r="F580" s="218"/>
      <c r="G580" s="218"/>
      <c r="H580" s="218"/>
      <c r="I580" s="218"/>
      <c r="J580" s="218"/>
      <c r="K580" s="218"/>
      <c r="L580" s="218"/>
      <c r="M580" s="218"/>
      <c r="N580" s="218"/>
      <c r="O580" s="218"/>
      <c r="P580" s="218"/>
      <c r="Q580" s="218"/>
      <c r="R580" s="218"/>
      <c r="S580" s="218"/>
      <c r="T580" s="218"/>
      <c r="U580" s="218"/>
      <c r="V580" s="218"/>
      <c r="W580" s="218"/>
      <c r="X580" s="209"/>
      <c r="Y580" s="209"/>
      <c r="Z580" s="209"/>
      <c r="AA580" s="209"/>
      <c r="AB580" s="209"/>
      <c r="AC580" s="209"/>
      <c r="AD580" s="209"/>
      <c r="AE580" s="209"/>
      <c r="AF580" s="209"/>
      <c r="AG580" s="209" t="s">
        <v>112</v>
      </c>
      <c r="AH580" s="209">
        <v>5</v>
      </c>
      <c r="AI580" s="209"/>
      <c r="AJ580" s="209"/>
      <c r="AK580" s="209"/>
      <c r="AL580" s="209"/>
      <c r="AM580" s="209"/>
      <c r="AN580" s="209"/>
      <c r="AO580" s="209"/>
      <c r="AP580" s="209"/>
      <c r="AQ580" s="209"/>
      <c r="AR580" s="209"/>
      <c r="AS580" s="209"/>
      <c r="AT580" s="209"/>
      <c r="AU580" s="209"/>
      <c r="AV580" s="209"/>
      <c r="AW580" s="209"/>
      <c r="AX580" s="209"/>
      <c r="AY580" s="209"/>
      <c r="AZ580" s="209"/>
      <c r="BA580" s="209"/>
      <c r="BB580" s="209"/>
      <c r="BC580" s="209"/>
      <c r="BD580" s="209"/>
      <c r="BE580" s="209"/>
      <c r="BF580" s="209"/>
      <c r="BG580" s="209"/>
      <c r="BH580" s="209"/>
    </row>
    <row r="581" spans="1:60" outlineLevel="1" x14ac:dyDescent="0.2">
      <c r="A581" s="216"/>
      <c r="B581" s="217"/>
      <c r="C581" s="243" t="s">
        <v>428</v>
      </c>
      <c r="D581" s="219"/>
      <c r="E581" s="220">
        <v>4</v>
      </c>
      <c r="F581" s="218"/>
      <c r="G581" s="218"/>
      <c r="H581" s="218"/>
      <c r="I581" s="218"/>
      <c r="J581" s="218"/>
      <c r="K581" s="218"/>
      <c r="L581" s="218"/>
      <c r="M581" s="218"/>
      <c r="N581" s="218"/>
      <c r="O581" s="218"/>
      <c r="P581" s="218"/>
      <c r="Q581" s="218"/>
      <c r="R581" s="218"/>
      <c r="S581" s="218"/>
      <c r="T581" s="218"/>
      <c r="U581" s="218"/>
      <c r="V581" s="218"/>
      <c r="W581" s="218"/>
      <c r="X581" s="209"/>
      <c r="Y581" s="209"/>
      <c r="Z581" s="209"/>
      <c r="AA581" s="209"/>
      <c r="AB581" s="209"/>
      <c r="AC581" s="209"/>
      <c r="AD581" s="209"/>
      <c r="AE581" s="209"/>
      <c r="AF581" s="209"/>
      <c r="AG581" s="209" t="s">
        <v>112</v>
      </c>
      <c r="AH581" s="209">
        <v>5</v>
      </c>
      <c r="AI581" s="209"/>
      <c r="AJ581" s="209"/>
      <c r="AK581" s="209"/>
      <c r="AL581" s="209"/>
      <c r="AM581" s="209"/>
      <c r="AN581" s="209"/>
      <c r="AO581" s="209"/>
      <c r="AP581" s="209"/>
      <c r="AQ581" s="209"/>
      <c r="AR581" s="209"/>
      <c r="AS581" s="209"/>
      <c r="AT581" s="209"/>
      <c r="AU581" s="209"/>
      <c r="AV581" s="209"/>
      <c r="AW581" s="209"/>
      <c r="AX581" s="209"/>
      <c r="AY581" s="209"/>
      <c r="AZ581" s="209"/>
      <c r="BA581" s="209"/>
      <c r="BB581" s="209"/>
      <c r="BC581" s="209"/>
      <c r="BD581" s="209"/>
      <c r="BE581" s="209"/>
      <c r="BF581" s="209"/>
      <c r="BG581" s="209"/>
      <c r="BH581" s="209"/>
    </row>
    <row r="582" spans="1:60" outlineLevel="1" x14ac:dyDescent="0.2">
      <c r="A582" s="216"/>
      <c r="B582" s="217"/>
      <c r="C582" s="243" t="s">
        <v>429</v>
      </c>
      <c r="D582" s="219"/>
      <c r="E582" s="220">
        <v>1</v>
      </c>
      <c r="F582" s="218"/>
      <c r="G582" s="218"/>
      <c r="H582" s="218"/>
      <c r="I582" s="218"/>
      <c r="J582" s="218"/>
      <c r="K582" s="218"/>
      <c r="L582" s="218"/>
      <c r="M582" s="218"/>
      <c r="N582" s="218"/>
      <c r="O582" s="218"/>
      <c r="P582" s="218"/>
      <c r="Q582" s="218"/>
      <c r="R582" s="218"/>
      <c r="S582" s="218"/>
      <c r="T582" s="218"/>
      <c r="U582" s="218"/>
      <c r="V582" s="218"/>
      <c r="W582" s="218"/>
      <c r="X582" s="209"/>
      <c r="Y582" s="209"/>
      <c r="Z582" s="209"/>
      <c r="AA582" s="209"/>
      <c r="AB582" s="209"/>
      <c r="AC582" s="209"/>
      <c r="AD582" s="209"/>
      <c r="AE582" s="209"/>
      <c r="AF582" s="209"/>
      <c r="AG582" s="209" t="s">
        <v>112</v>
      </c>
      <c r="AH582" s="209">
        <v>5</v>
      </c>
      <c r="AI582" s="209"/>
      <c r="AJ582" s="209"/>
      <c r="AK582" s="209"/>
      <c r="AL582" s="209"/>
      <c r="AM582" s="209"/>
      <c r="AN582" s="209"/>
      <c r="AO582" s="209"/>
      <c r="AP582" s="209"/>
      <c r="AQ582" s="209"/>
      <c r="AR582" s="209"/>
      <c r="AS582" s="209"/>
      <c r="AT582" s="209"/>
      <c r="AU582" s="209"/>
      <c r="AV582" s="209"/>
      <c r="AW582" s="209"/>
      <c r="AX582" s="209"/>
      <c r="AY582" s="209"/>
      <c r="AZ582" s="209"/>
      <c r="BA582" s="209"/>
      <c r="BB582" s="209"/>
      <c r="BC582" s="209"/>
      <c r="BD582" s="209"/>
      <c r="BE582" s="209"/>
      <c r="BF582" s="209"/>
      <c r="BG582" s="209"/>
      <c r="BH582" s="209"/>
    </row>
    <row r="583" spans="1:60" outlineLevel="1" x14ac:dyDescent="0.2">
      <c r="A583" s="216"/>
      <c r="B583" s="217"/>
      <c r="C583" s="243" t="s">
        <v>430</v>
      </c>
      <c r="D583" s="219"/>
      <c r="E583" s="220">
        <v>2</v>
      </c>
      <c r="F583" s="218"/>
      <c r="G583" s="218"/>
      <c r="H583" s="218"/>
      <c r="I583" s="218"/>
      <c r="J583" s="218"/>
      <c r="K583" s="218"/>
      <c r="L583" s="218"/>
      <c r="M583" s="218"/>
      <c r="N583" s="218"/>
      <c r="O583" s="218"/>
      <c r="P583" s="218"/>
      <c r="Q583" s="218"/>
      <c r="R583" s="218"/>
      <c r="S583" s="218"/>
      <c r="T583" s="218"/>
      <c r="U583" s="218"/>
      <c r="V583" s="218"/>
      <c r="W583" s="218"/>
      <c r="X583" s="209"/>
      <c r="Y583" s="209"/>
      <c r="Z583" s="209"/>
      <c r="AA583" s="209"/>
      <c r="AB583" s="209"/>
      <c r="AC583" s="209"/>
      <c r="AD583" s="209"/>
      <c r="AE583" s="209"/>
      <c r="AF583" s="209"/>
      <c r="AG583" s="209" t="s">
        <v>112</v>
      </c>
      <c r="AH583" s="209">
        <v>5</v>
      </c>
      <c r="AI583" s="209"/>
      <c r="AJ583" s="209"/>
      <c r="AK583" s="209"/>
      <c r="AL583" s="209"/>
      <c r="AM583" s="209"/>
      <c r="AN583" s="209"/>
      <c r="AO583" s="209"/>
      <c r="AP583" s="209"/>
      <c r="AQ583" s="209"/>
      <c r="AR583" s="209"/>
      <c r="AS583" s="209"/>
      <c r="AT583" s="209"/>
      <c r="AU583" s="209"/>
      <c r="AV583" s="209"/>
      <c r="AW583" s="209"/>
      <c r="AX583" s="209"/>
      <c r="AY583" s="209"/>
      <c r="AZ583" s="209"/>
      <c r="BA583" s="209"/>
      <c r="BB583" s="209"/>
      <c r="BC583" s="209"/>
      <c r="BD583" s="209"/>
      <c r="BE583" s="209"/>
      <c r="BF583" s="209"/>
      <c r="BG583" s="209"/>
      <c r="BH583" s="209"/>
    </row>
    <row r="584" spans="1:60" outlineLevel="1" x14ac:dyDescent="0.2">
      <c r="A584" s="216"/>
      <c r="B584" s="217"/>
      <c r="C584" s="243" t="s">
        <v>431</v>
      </c>
      <c r="D584" s="219"/>
      <c r="E584" s="220">
        <v>1</v>
      </c>
      <c r="F584" s="218"/>
      <c r="G584" s="218"/>
      <c r="H584" s="218"/>
      <c r="I584" s="218"/>
      <c r="J584" s="218"/>
      <c r="K584" s="218"/>
      <c r="L584" s="218"/>
      <c r="M584" s="218"/>
      <c r="N584" s="218"/>
      <c r="O584" s="218"/>
      <c r="P584" s="218"/>
      <c r="Q584" s="218"/>
      <c r="R584" s="218"/>
      <c r="S584" s="218"/>
      <c r="T584" s="218"/>
      <c r="U584" s="218"/>
      <c r="V584" s="218"/>
      <c r="W584" s="218"/>
      <c r="X584" s="209"/>
      <c r="Y584" s="209"/>
      <c r="Z584" s="209"/>
      <c r="AA584" s="209"/>
      <c r="AB584" s="209"/>
      <c r="AC584" s="209"/>
      <c r="AD584" s="209"/>
      <c r="AE584" s="209"/>
      <c r="AF584" s="209"/>
      <c r="AG584" s="209" t="s">
        <v>112</v>
      </c>
      <c r="AH584" s="209">
        <v>5</v>
      </c>
      <c r="AI584" s="209"/>
      <c r="AJ584" s="209"/>
      <c r="AK584" s="209"/>
      <c r="AL584" s="209"/>
      <c r="AM584" s="209"/>
      <c r="AN584" s="209"/>
      <c r="AO584" s="209"/>
      <c r="AP584" s="209"/>
      <c r="AQ584" s="209"/>
      <c r="AR584" s="209"/>
      <c r="AS584" s="209"/>
      <c r="AT584" s="209"/>
      <c r="AU584" s="209"/>
      <c r="AV584" s="209"/>
      <c r="AW584" s="209"/>
      <c r="AX584" s="209"/>
      <c r="AY584" s="209"/>
      <c r="AZ584" s="209"/>
      <c r="BA584" s="209"/>
      <c r="BB584" s="209"/>
      <c r="BC584" s="209"/>
      <c r="BD584" s="209"/>
      <c r="BE584" s="209"/>
      <c r="BF584" s="209"/>
      <c r="BG584" s="209"/>
      <c r="BH584" s="209"/>
    </row>
    <row r="585" spans="1:60" outlineLevel="1" x14ac:dyDescent="0.2">
      <c r="A585" s="216"/>
      <c r="B585" s="217"/>
      <c r="C585" s="243" t="s">
        <v>432</v>
      </c>
      <c r="D585" s="219"/>
      <c r="E585" s="220">
        <v>5</v>
      </c>
      <c r="F585" s="218"/>
      <c r="G585" s="218"/>
      <c r="H585" s="218"/>
      <c r="I585" s="218"/>
      <c r="J585" s="218"/>
      <c r="K585" s="218"/>
      <c r="L585" s="218"/>
      <c r="M585" s="218"/>
      <c r="N585" s="218"/>
      <c r="O585" s="218"/>
      <c r="P585" s="218"/>
      <c r="Q585" s="218"/>
      <c r="R585" s="218"/>
      <c r="S585" s="218"/>
      <c r="T585" s="218"/>
      <c r="U585" s="218"/>
      <c r="V585" s="218"/>
      <c r="W585" s="218"/>
      <c r="X585" s="209"/>
      <c r="Y585" s="209"/>
      <c r="Z585" s="209"/>
      <c r="AA585" s="209"/>
      <c r="AB585" s="209"/>
      <c r="AC585" s="209"/>
      <c r="AD585" s="209"/>
      <c r="AE585" s="209"/>
      <c r="AF585" s="209"/>
      <c r="AG585" s="209" t="s">
        <v>112</v>
      </c>
      <c r="AH585" s="209">
        <v>5</v>
      </c>
      <c r="AI585" s="209"/>
      <c r="AJ585" s="209"/>
      <c r="AK585" s="209"/>
      <c r="AL585" s="209"/>
      <c r="AM585" s="209"/>
      <c r="AN585" s="209"/>
      <c r="AO585" s="209"/>
      <c r="AP585" s="209"/>
      <c r="AQ585" s="209"/>
      <c r="AR585" s="209"/>
      <c r="AS585" s="209"/>
      <c r="AT585" s="209"/>
      <c r="AU585" s="209"/>
      <c r="AV585" s="209"/>
      <c r="AW585" s="209"/>
      <c r="AX585" s="209"/>
      <c r="AY585" s="209"/>
      <c r="AZ585" s="209"/>
      <c r="BA585" s="209"/>
      <c r="BB585" s="209"/>
      <c r="BC585" s="209"/>
      <c r="BD585" s="209"/>
      <c r="BE585" s="209"/>
      <c r="BF585" s="209"/>
      <c r="BG585" s="209"/>
      <c r="BH585" s="209"/>
    </row>
    <row r="586" spans="1:60" outlineLevel="1" x14ac:dyDescent="0.2">
      <c r="A586" s="216"/>
      <c r="B586" s="217"/>
      <c r="C586" s="243" t="s">
        <v>433</v>
      </c>
      <c r="D586" s="219"/>
      <c r="E586" s="220">
        <v>2</v>
      </c>
      <c r="F586" s="218"/>
      <c r="G586" s="218"/>
      <c r="H586" s="218"/>
      <c r="I586" s="218"/>
      <c r="J586" s="218"/>
      <c r="K586" s="218"/>
      <c r="L586" s="218"/>
      <c r="M586" s="218"/>
      <c r="N586" s="218"/>
      <c r="O586" s="218"/>
      <c r="P586" s="218"/>
      <c r="Q586" s="218"/>
      <c r="R586" s="218"/>
      <c r="S586" s="218"/>
      <c r="T586" s="218"/>
      <c r="U586" s="218"/>
      <c r="V586" s="218"/>
      <c r="W586" s="218"/>
      <c r="X586" s="209"/>
      <c r="Y586" s="209"/>
      <c r="Z586" s="209"/>
      <c r="AA586" s="209"/>
      <c r="AB586" s="209"/>
      <c r="AC586" s="209"/>
      <c r="AD586" s="209"/>
      <c r="AE586" s="209"/>
      <c r="AF586" s="209"/>
      <c r="AG586" s="209" t="s">
        <v>112</v>
      </c>
      <c r="AH586" s="209">
        <v>5</v>
      </c>
      <c r="AI586" s="209"/>
      <c r="AJ586" s="209"/>
      <c r="AK586" s="209"/>
      <c r="AL586" s="209"/>
      <c r="AM586" s="209"/>
      <c r="AN586" s="209"/>
      <c r="AO586" s="209"/>
      <c r="AP586" s="209"/>
      <c r="AQ586" s="209"/>
      <c r="AR586" s="209"/>
      <c r="AS586" s="209"/>
      <c r="AT586" s="209"/>
      <c r="AU586" s="209"/>
      <c r="AV586" s="209"/>
      <c r="AW586" s="209"/>
      <c r="AX586" s="209"/>
      <c r="AY586" s="209"/>
      <c r="AZ586" s="209"/>
      <c r="BA586" s="209"/>
      <c r="BB586" s="209"/>
      <c r="BC586" s="209"/>
      <c r="BD586" s="209"/>
      <c r="BE586" s="209"/>
      <c r="BF586" s="209"/>
      <c r="BG586" s="209"/>
      <c r="BH586" s="209"/>
    </row>
    <row r="587" spans="1:60" outlineLevel="1" x14ac:dyDescent="0.2">
      <c r="A587" s="216"/>
      <c r="B587" s="217"/>
      <c r="C587" s="243" t="s">
        <v>434</v>
      </c>
      <c r="D587" s="219"/>
      <c r="E587" s="220">
        <v>1</v>
      </c>
      <c r="F587" s="218"/>
      <c r="G587" s="218"/>
      <c r="H587" s="218"/>
      <c r="I587" s="218"/>
      <c r="J587" s="218"/>
      <c r="K587" s="218"/>
      <c r="L587" s="218"/>
      <c r="M587" s="218"/>
      <c r="N587" s="218"/>
      <c r="O587" s="218"/>
      <c r="P587" s="218"/>
      <c r="Q587" s="218"/>
      <c r="R587" s="218"/>
      <c r="S587" s="218"/>
      <c r="T587" s="218"/>
      <c r="U587" s="218"/>
      <c r="V587" s="218"/>
      <c r="W587" s="218"/>
      <c r="X587" s="209"/>
      <c r="Y587" s="209"/>
      <c r="Z587" s="209"/>
      <c r="AA587" s="209"/>
      <c r="AB587" s="209"/>
      <c r="AC587" s="209"/>
      <c r="AD587" s="209"/>
      <c r="AE587" s="209"/>
      <c r="AF587" s="209"/>
      <c r="AG587" s="209" t="s">
        <v>112</v>
      </c>
      <c r="AH587" s="209">
        <v>5</v>
      </c>
      <c r="AI587" s="209"/>
      <c r="AJ587" s="209"/>
      <c r="AK587" s="209"/>
      <c r="AL587" s="209"/>
      <c r="AM587" s="209"/>
      <c r="AN587" s="209"/>
      <c r="AO587" s="209"/>
      <c r="AP587" s="209"/>
      <c r="AQ587" s="209"/>
      <c r="AR587" s="209"/>
      <c r="AS587" s="209"/>
      <c r="AT587" s="209"/>
      <c r="AU587" s="209"/>
      <c r="AV587" s="209"/>
      <c r="AW587" s="209"/>
      <c r="AX587" s="209"/>
      <c r="AY587" s="209"/>
      <c r="AZ587" s="209"/>
      <c r="BA587" s="209"/>
      <c r="BB587" s="209"/>
      <c r="BC587" s="209"/>
      <c r="BD587" s="209"/>
      <c r="BE587" s="209"/>
      <c r="BF587" s="209"/>
      <c r="BG587" s="209"/>
      <c r="BH587" s="209"/>
    </row>
    <row r="588" spans="1:60" outlineLevel="1" x14ac:dyDescent="0.2">
      <c r="A588" s="216"/>
      <c r="B588" s="217"/>
      <c r="C588" s="243" t="s">
        <v>435</v>
      </c>
      <c r="D588" s="219"/>
      <c r="E588" s="220">
        <v>3</v>
      </c>
      <c r="F588" s="218"/>
      <c r="G588" s="218"/>
      <c r="H588" s="218"/>
      <c r="I588" s="218"/>
      <c r="J588" s="218"/>
      <c r="K588" s="218"/>
      <c r="L588" s="218"/>
      <c r="M588" s="218"/>
      <c r="N588" s="218"/>
      <c r="O588" s="218"/>
      <c r="P588" s="218"/>
      <c r="Q588" s="218"/>
      <c r="R588" s="218"/>
      <c r="S588" s="218"/>
      <c r="T588" s="218"/>
      <c r="U588" s="218"/>
      <c r="V588" s="218"/>
      <c r="W588" s="218"/>
      <c r="X588" s="209"/>
      <c r="Y588" s="209"/>
      <c r="Z588" s="209"/>
      <c r="AA588" s="209"/>
      <c r="AB588" s="209"/>
      <c r="AC588" s="209"/>
      <c r="AD588" s="209"/>
      <c r="AE588" s="209"/>
      <c r="AF588" s="209"/>
      <c r="AG588" s="209" t="s">
        <v>112</v>
      </c>
      <c r="AH588" s="209">
        <v>5</v>
      </c>
      <c r="AI588" s="209"/>
      <c r="AJ588" s="209"/>
      <c r="AK588" s="209"/>
      <c r="AL588" s="209"/>
      <c r="AM588" s="209"/>
      <c r="AN588" s="209"/>
      <c r="AO588" s="209"/>
      <c r="AP588" s="209"/>
      <c r="AQ588" s="209"/>
      <c r="AR588" s="209"/>
      <c r="AS588" s="209"/>
      <c r="AT588" s="209"/>
      <c r="AU588" s="209"/>
      <c r="AV588" s="209"/>
      <c r="AW588" s="209"/>
      <c r="AX588" s="209"/>
      <c r="AY588" s="209"/>
      <c r="AZ588" s="209"/>
      <c r="BA588" s="209"/>
      <c r="BB588" s="209"/>
      <c r="BC588" s="209"/>
      <c r="BD588" s="209"/>
      <c r="BE588" s="209"/>
      <c r="BF588" s="209"/>
      <c r="BG588" s="209"/>
      <c r="BH588" s="209"/>
    </row>
    <row r="589" spans="1:60" outlineLevel="1" x14ac:dyDescent="0.2">
      <c r="A589" s="216"/>
      <c r="B589" s="217"/>
      <c r="C589" s="243" t="s">
        <v>436</v>
      </c>
      <c r="D589" s="219"/>
      <c r="E589" s="220">
        <v>1</v>
      </c>
      <c r="F589" s="218"/>
      <c r="G589" s="218"/>
      <c r="H589" s="218"/>
      <c r="I589" s="218"/>
      <c r="J589" s="218"/>
      <c r="K589" s="218"/>
      <c r="L589" s="218"/>
      <c r="M589" s="218"/>
      <c r="N589" s="218"/>
      <c r="O589" s="218"/>
      <c r="P589" s="218"/>
      <c r="Q589" s="218"/>
      <c r="R589" s="218"/>
      <c r="S589" s="218"/>
      <c r="T589" s="218"/>
      <c r="U589" s="218"/>
      <c r="V589" s="218"/>
      <c r="W589" s="218"/>
      <c r="X589" s="209"/>
      <c r="Y589" s="209"/>
      <c r="Z589" s="209"/>
      <c r="AA589" s="209"/>
      <c r="AB589" s="209"/>
      <c r="AC589" s="209"/>
      <c r="AD589" s="209"/>
      <c r="AE589" s="209"/>
      <c r="AF589" s="209"/>
      <c r="AG589" s="209" t="s">
        <v>112</v>
      </c>
      <c r="AH589" s="209">
        <v>5</v>
      </c>
      <c r="AI589" s="209"/>
      <c r="AJ589" s="209"/>
      <c r="AK589" s="209"/>
      <c r="AL589" s="209"/>
      <c r="AM589" s="209"/>
      <c r="AN589" s="209"/>
      <c r="AO589" s="209"/>
      <c r="AP589" s="209"/>
      <c r="AQ589" s="209"/>
      <c r="AR589" s="209"/>
      <c r="AS589" s="209"/>
      <c r="AT589" s="209"/>
      <c r="AU589" s="209"/>
      <c r="AV589" s="209"/>
      <c r="AW589" s="209"/>
      <c r="AX589" s="209"/>
      <c r="AY589" s="209"/>
      <c r="AZ589" s="209"/>
      <c r="BA589" s="209"/>
      <c r="BB589" s="209"/>
      <c r="BC589" s="209"/>
      <c r="BD589" s="209"/>
      <c r="BE589" s="209"/>
      <c r="BF589" s="209"/>
      <c r="BG589" s="209"/>
      <c r="BH589" s="209"/>
    </row>
    <row r="590" spans="1:60" outlineLevel="1" x14ac:dyDescent="0.2">
      <c r="A590" s="216"/>
      <c r="B590" s="217"/>
      <c r="C590" s="243" t="s">
        <v>437</v>
      </c>
      <c r="D590" s="219"/>
      <c r="E590" s="220">
        <v>4</v>
      </c>
      <c r="F590" s="218"/>
      <c r="G590" s="218"/>
      <c r="H590" s="218"/>
      <c r="I590" s="218"/>
      <c r="J590" s="218"/>
      <c r="K590" s="218"/>
      <c r="L590" s="218"/>
      <c r="M590" s="218"/>
      <c r="N590" s="218"/>
      <c r="O590" s="218"/>
      <c r="P590" s="218"/>
      <c r="Q590" s="218"/>
      <c r="R590" s="218"/>
      <c r="S590" s="218"/>
      <c r="T590" s="218"/>
      <c r="U590" s="218"/>
      <c r="V590" s="218"/>
      <c r="W590" s="218"/>
      <c r="X590" s="209"/>
      <c r="Y590" s="209"/>
      <c r="Z590" s="209"/>
      <c r="AA590" s="209"/>
      <c r="AB590" s="209"/>
      <c r="AC590" s="209"/>
      <c r="AD590" s="209"/>
      <c r="AE590" s="209"/>
      <c r="AF590" s="209"/>
      <c r="AG590" s="209" t="s">
        <v>112</v>
      </c>
      <c r="AH590" s="209">
        <v>5</v>
      </c>
      <c r="AI590" s="209"/>
      <c r="AJ590" s="209"/>
      <c r="AK590" s="209"/>
      <c r="AL590" s="209"/>
      <c r="AM590" s="209"/>
      <c r="AN590" s="209"/>
      <c r="AO590" s="209"/>
      <c r="AP590" s="209"/>
      <c r="AQ590" s="209"/>
      <c r="AR590" s="209"/>
      <c r="AS590" s="209"/>
      <c r="AT590" s="209"/>
      <c r="AU590" s="209"/>
      <c r="AV590" s="209"/>
      <c r="AW590" s="209"/>
      <c r="AX590" s="209"/>
      <c r="AY590" s="209"/>
      <c r="AZ590" s="209"/>
      <c r="BA590" s="209"/>
      <c r="BB590" s="209"/>
      <c r="BC590" s="209"/>
      <c r="BD590" s="209"/>
      <c r="BE590" s="209"/>
      <c r="BF590" s="209"/>
      <c r="BG590" s="209"/>
      <c r="BH590" s="209"/>
    </row>
    <row r="591" spans="1:60" outlineLevel="1" x14ac:dyDescent="0.2">
      <c r="A591" s="216"/>
      <c r="B591" s="217"/>
      <c r="C591" s="243" t="s">
        <v>438</v>
      </c>
      <c r="D591" s="219"/>
      <c r="E591" s="220">
        <v>2</v>
      </c>
      <c r="F591" s="218"/>
      <c r="G591" s="218"/>
      <c r="H591" s="218"/>
      <c r="I591" s="218"/>
      <c r="J591" s="218"/>
      <c r="K591" s="218"/>
      <c r="L591" s="218"/>
      <c r="M591" s="218"/>
      <c r="N591" s="218"/>
      <c r="O591" s="218"/>
      <c r="P591" s="218"/>
      <c r="Q591" s="218"/>
      <c r="R591" s="218"/>
      <c r="S591" s="218"/>
      <c r="T591" s="218"/>
      <c r="U591" s="218"/>
      <c r="V591" s="218"/>
      <c r="W591" s="218"/>
      <c r="X591" s="209"/>
      <c r="Y591" s="209"/>
      <c r="Z591" s="209"/>
      <c r="AA591" s="209"/>
      <c r="AB591" s="209"/>
      <c r="AC591" s="209"/>
      <c r="AD591" s="209"/>
      <c r="AE591" s="209"/>
      <c r="AF591" s="209"/>
      <c r="AG591" s="209" t="s">
        <v>112</v>
      </c>
      <c r="AH591" s="209">
        <v>5</v>
      </c>
      <c r="AI591" s="209"/>
      <c r="AJ591" s="209"/>
      <c r="AK591" s="209"/>
      <c r="AL591" s="209"/>
      <c r="AM591" s="209"/>
      <c r="AN591" s="209"/>
      <c r="AO591" s="209"/>
      <c r="AP591" s="209"/>
      <c r="AQ591" s="209"/>
      <c r="AR591" s="209"/>
      <c r="AS591" s="209"/>
      <c r="AT591" s="209"/>
      <c r="AU591" s="209"/>
      <c r="AV591" s="209"/>
      <c r="AW591" s="209"/>
      <c r="AX591" s="209"/>
      <c r="AY591" s="209"/>
      <c r="AZ591" s="209"/>
      <c r="BA591" s="209"/>
      <c r="BB591" s="209"/>
      <c r="BC591" s="209"/>
      <c r="BD591" s="209"/>
      <c r="BE591" s="209"/>
      <c r="BF591" s="209"/>
      <c r="BG591" s="209"/>
      <c r="BH591" s="209"/>
    </row>
    <row r="592" spans="1:60" outlineLevel="1" x14ac:dyDescent="0.2">
      <c r="A592" s="216"/>
      <c r="B592" s="217"/>
      <c r="C592" s="243" t="s">
        <v>439</v>
      </c>
      <c r="D592" s="219"/>
      <c r="E592" s="220">
        <v>1</v>
      </c>
      <c r="F592" s="218"/>
      <c r="G592" s="218"/>
      <c r="H592" s="218"/>
      <c r="I592" s="218"/>
      <c r="J592" s="218"/>
      <c r="K592" s="218"/>
      <c r="L592" s="218"/>
      <c r="M592" s="218"/>
      <c r="N592" s="218"/>
      <c r="O592" s="218"/>
      <c r="P592" s="218"/>
      <c r="Q592" s="218"/>
      <c r="R592" s="218"/>
      <c r="S592" s="218"/>
      <c r="T592" s="218"/>
      <c r="U592" s="218"/>
      <c r="V592" s="218"/>
      <c r="W592" s="218"/>
      <c r="X592" s="209"/>
      <c r="Y592" s="209"/>
      <c r="Z592" s="209"/>
      <c r="AA592" s="209"/>
      <c r="AB592" s="209"/>
      <c r="AC592" s="209"/>
      <c r="AD592" s="209"/>
      <c r="AE592" s="209"/>
      <c r="AF592" s="209"/>
      <c r="AG592" s="209" t="s">
        <v>112</v>
      </c>
      <c r="AH592" s="209">
        <v>5</v>
      </c>
      <c r="AI592" s="209"/>
      <c r="AJ592" s="209"/>
      <c r="AK592" s="209"/>
      <c r="AL592" s="209"/>
      <c r="AM592" s="209"/>
      <c r="AN592" s="209"/>
      <c r="AO592" s="209"/>
      <c r="AP592" s="209"/>
      <c r="AQ592" s="209"/>
      <c r="AR592" s="209"/>
      <c r="AS592" s="209"/>
      <c r="AT592" s="209"/>
      <c r="AU592" s="209"/>
      <c r="AV592" s="209"/>
      <c r="AW592" s="209"/>
      <c r="AX592" s="209"/>
      <c r="AY592" s="209"/>
      <c r="AZ592" s="209"/>
      <c r="BA592" s="209"/>
      <c r="BB592" s="209"/>
      <c r="BC592" s="209"/>
      <c r="BD592" s="209"/>
      <c r="BE592" s="209"/>
      <c r="BF592" s="209"/>
      <c r="BG592" s="209"/>
      <c r="BH592" s="209"/>
    </row>
    <row r="593" spans="1:60" outlineLevel="1" x14ac:dyDescent="0.2">
      <c r="A593" s="216"/>
      <c r="B593" s="217"/>
      <c r="C593" s="244"/>
      <c r="D593" s="235"/>
      <c r="E593" s="235"/>
      <c r="F593" s="235"/>
      <c r="G593" s="235"/>
      <c r="H593" s="218"/>
      <c r="I593" s="218"/>
      <c r="J593" s="218"/>
      <c r="K593" s="218"/>
      <c r="L593" s="218"/>
      <c r="M593" s="218"/>
      <c r="N593" s="218"/>
      <c r="O593" s="218"/>
      <c r="P593" s="218"/>
      <c r="Q593" s="218"/>
      <c r="R593" s="218"/>
      <c r="S593" s="218"/>
      <c r="T593" s="218"/>
      <c r="U593" s="218"/>
      <c r="V593" s="218"/>
      <c r="W593" s="218"/>
      <c r="X593" s="209"/>
      <c r="Y593" s="209"/>
      <c r="Z593" s="209"/>
      <c r="AA593" s="209"/>
      <c r="AB593" s="209"/>
      <c r="AC593" s="209"/>
      <c r="AD593" s="209"/>
      <c r="AE593" s="209"/>
      <c r="AF593" s="209"/>
      <c r="AG593" s="209" t="s">
        <v>116</v>
      </c>
      <c r="AH593" s="209"/>
      <c r="AI593" s="209"/>
      <c r="AJ593" s="209"/>
      <c r="AK593" s="209"/>
      <c r="AL593" s="209"/>
      <c r="AM593" s="209"/>
      <c r="AN593" s="209"/>
      <c r="AO593" s="209"/>
      <c r="AP593" s="209"/>
      <c r="AQ593" s="209"/>
      <c r="AR593" s="209"/>
      <c r="AS593" s="209"/>
      <c r="AT593" s="209"/>
      <c r="AU593" s="209"/>
      <c r="AV593" s="209"/>
      <c r="AW593" s="209"/>
      <c r="AX593" s="209"/>
      <c r="AY593" s="209"/>
      <c r="AZ593" s="209"/>
      <c r="BA593" s="209"/>
      <c r="BB593" s="209"/>
      <c r="BC593" s="209"/>
      <c r="BD593" s="209"/>
      <c r="BE593" s="209"/>
      <c r="BF593" s="209"/>
      <c r="BG593" s="209"/>
      <c r="BH593" s="209"/>
    </row>
    <row r="594" spans="1:60" outlineLevel="1" x14ac:dyDescent="0.2">
      <c r="A594" s="228">
        <v>157</v>
      </c>
      <c r="B594" s="229" t="s">
        <v>550</v>
      </c>
      <c r="C594" s="242" t="s">
        <v>551</v>
      </c>
      <c r="D594" s="230" t="s">
        <v>154</v>
      </c>
      <c r="E594" s="231">
        <v>5</v>
      </c>
      <c r="F594" s="232"/>
      <c r="G594" s="233">
        <f>ROUND(E594*F594,2)</f>
        <v>0</v>
      </c>
      <c r="H594" s="232"/>
      <c r="I594" s="233">
        <f>ROUND(E594*H594,2)</f>
        <v>0</v>
      </c>
      <c r="J594" s="232"/>
      <c r="K594" s="233">
        <f>ROUND(E594*J594,2)</f>
        <v>0</v>
      </c>
      <c r="L594" s="233">
        <v>21</v>
      </c>
      <c r="M594" s="233">
        <f>G594*(1+L594/100)</f>
        <v>0</v>
      </c>
      <c r="N594" s="233">
        <v>1E-3</v>
      </c>
      <c r="O594" s="233">
        <f>ROUND(E594*N594,2)</f>
        <v>0.01</v>
      </c>
      <c r="P594" s="233">
        <v>0</v>
      </c>
      <c r="Q594" s="233">
        <f>ROUND(E594*P594,2)</f>
        <v>0</v>
      </c>
      <c r="R594" s="233"/>
      <c r="S594" s="233" t="s">
        <v>155</v>
      </c>
      <c r="T594" s="234" t="s">
        <v>119</v>
      </c>
      <c r="U594" s="218">
        <v>0</v>
      </c>
      <c r="V594" s="218">
        <f>ROUND(E594*U594,2)</f>
        <v>0</v>
      </c>
      <c r="W594" s="218"/>
      <c r="X594" s="209"/>
      <c r="Y594" s="209"/>
      <c r="Z594" s="209"/>
      <c r="AA594" s="209"/>
      <c r="AB594" s="209"/>
      <c r="AC594" s="209"/>
      <c r="AD594" s="209"/>
      <c r="AE594" s="209"/>
      <c r="AF594" s="209"/>
      <c r="AG594" s="209" t="s">
        <v>128</v>
      </c>
      <c r="AH594" s="209"/>
      <c r="AI594" s="209"/>
      <c r="AJ594" s="209"/>
      <c r="AK594" s="209"/>
      <c r="AL594" s="209"/>
      <c r="AM594" s="209"/>
      <c r="AN594" s="209"/>
      <c r="AO594" s="209"/>
      <c r="AP594" s="209"/>
      <c r="AQ594" s="209"/>
      <c r="AR594" s="209"/>
      <c r="AS594" s="209"/>
      <c r="AT594" s="209"/>
      <c r="AU594" s="209"/>
      <c r="AV594" s="209"/>
      <c r="AW594" s="209"/>
      <c r="AX594" s="209"/>
      <c r="AY594" s="209"/>
      <c r="AZ594" s="209"/>
      <c r="BA594" s="209"/>
      <c r="BB594" s="209"/>
      <c r="BC594" s="209"/>
      <c r="BD594" s="209"/>
      <c r="BE594" s="209"/>
      <c r="BF594" s="209"/>
      <c r="BG594" s="209"/>
      <c r="BH594" s="209"/>
    </row>
    <row r="595" spans="1:60" outlineLevel="1" x14ac:dyDescent="0.2">
      <c r="A595" s="216"/>
      <c r="B595" s="217"/>
      <c r="C595" s="243" t="s">
        <v>442</v>
      </c>
      <c r="D595" s="219"/>
      <c r="E595" s="220">
        <v>2</v>
      </c>
      <c r="F595" s="218"/>
      <c r="G595" s="218"/>
      <c r="H595" s="218"/>
      <c r="I595" s="218"/>
      <c r="J595" s="218"/>
      <c r="K595" s="218"/>
      <c r="L595" s="218"/>
      <c r="M595" s="218"/>
      <c r="N595" s="218"/>
      <c r="O595" s="218"/>
      <c r="P595" s="218"/>
      <c r="Q595" s="218"/>
      <c r="R595" s="218"/>
      <c r="S595" s="218"/>
      <c r="T595" s="218"/>
      <c r="U595" s="218"/>
      <c r="V595" s="218"/>
      <c r="W595" s="218"/>
      <c r="X595" s="209"/>
      <c r="Y595" s="209"/>
      <c r="Z595" s="209"/>
      <c r="AA595" s="209"/>
      <c r="AB595" s="209"/>
      <c r="AC595" s="209"/>
      <c r="AD595" s="209"/>
      <c r="AE595" s="209"/>
      <c r="AF595" s="209"/>
      <c r="AG595" s="209" t="s">
        <v>112</v>
      </c>
      <c r="AH595" s="209">
        <v>5</v>
      </c>
      <c r="AI595" s="209"/>
      <c r="AJ595" s="209"/>
      <c r="AK595" s="209"/>
      <c r="AL595" s="209"/>
      <c r="AM595" s="209"/>
      <c r="AN595" s="209"/>
      <c r="AO595" s="209"/>
      <c r="AP595" s="209"/>
      <c r="AQ595" s="209"/>
      <c r="AR595" s="209"/>
      <c r="AS595" s="209"/>
      <c r="AT595" s="209"/>
      <c r="AU595" s="209"/>
      <c r="AV595" s="209"/>
      <c r="AW595" s="209"/>
      <c r="AX595" s="209"/>
      <c r="AY595" s="209"/>
      <c r="AZ595" s="209"/>
      <c r="BA595" s="209"/>
      <c r="BB595" s="209"/>
      <c r="BC595" s="209"/>
      <c r="BD595" s="209"/>
      <c r="BE595" s="209"/>
      <c r="BF595" s="209"/>
      <c r="BG595" s="209"/>
      <c r="BH595" s="209"/>
    </row>
    <row r="596" spans="1:60" outlineLevel="1" x14ac:dyDescent="0.2">
      <c r="A596" s="216"/>
      <c r="B596" s="217"/>
      <c r="C596" s="243" t="s">
        <v>464</v>
      </c>
      <c r="D596" s="219"/>
      <c r="E596" s="220">
        <v>1</v>
      </c>
      <c r="F596" s="218"/>
      <c r="G596" s="218"/>
      <c r="H596" s="218"/>
      <c r="I596" s="218"/>
      <c r="J596" s="218"/>
      <c r="K596" s="218"/>
      <c r="L596" s="218"/>
      <c r="M596" s="218"/>
      <c r="N596" s="218"/>
      <c r="O596" s="218"/>
      <c r="P596" s="218"/>
      <c r="Q596" s="218"/>
      <c r="R596" s="218"/>
      <c r="S596" s="218"/>
      <c r="T596" s="218"/>
      <c r="U596" s="218"/>
      <c r="V596" s="218"/>
      <c r="W596" s="218"/>
      <c r="X596" s="209"/>
      <c r="Y596" s="209"/>
      <c r="Z596" s="209"/>
      <c r="AA596" s="209"/>
      <c r="AB596" s="209"/>
      <c r="AC596" s="209"/>
      <c r="AD596" s="209"/>
      <c r="AE596" s="209"/>
      <c r="AF596" s="209"/>
      <c r="AG596" s="209" t="s">
        <v>112</v>
      </c>
      <c r="AH596" s="209">
        <v>5</v>
      </c>
      <c r="AI596" s="209"/>
      <c r="AJ596" s="209"/>
      <c r="AK596" s="209"/>
      <c r="AL596" s="209"/>
      <c r="AM596" s="209"/>
      <c r="AN596" s="209"/>
      <c r="AO596" s="209"/>
      <c r="AP596" s="209"/>
      <c r="AQ596" s="209"/>
      <c r="AR596" s="209"/>
      <c r="AS596" s="209"/>
      <c r="AT596" s="209"/>
      <c r="AU596" s="209"/>
      <c r="AV596" s="209"/>
      <c r="AW596" s="209"/>
      <c r="AX596" s="209"/>
      <c r="AY596" s="209"/>
      <c r="AZ596" s="209"/>
      <c r="BA596" s="209"/>
      <c r="BB596" s="209"/>
      <c r="BC596" s="209"/>
      <c r="BD596" s="209"/>
      <c r="BE596" s="209"/>
      <c r="BF596" s="209"/>
      <c r="BG596" s="209"/>
      <c r="BH596" s="209"/>
    </row>
    <row r="597" spans="1:60" outlineLevel="1" x14ac:dyDescent="0.2">
      <c r="A597" s="216"/>
      <c r="B597" s="217"/>
      <c r="C597" s="243" t="s">
        <v>444</v>
      </c>
      <c r="D597" s="219"/>
      <c r="E597" s="220">
        <v>2</v>
      </c>
      <c r="F597" s="218"/>
      <c r="G597" s="218"/>
      <c r="H597" s="218"/>
      <c r="I597" s="218"/>
      <c r="J597" s="218"/>
      <c r="K597" s="218"/>
      <c r="L597" s="218"/>
      <c r="M597" s="218"/>
      <c r="N597" s="218"/>
      <c r="O597" s="218"/>
      <c r="P597" s="218"/>
      <c r="Q597" s="218"/>
      <c r="R597" s="218"/>
      <c r="S597" s="218"/>
      <c r="T597" s="218"/>
      <c r="U597" s="218"/>
      <c r="V597" s="218"/>
      <c r="W597" s="218"/>
      <c r="X597" s="209"/>
      <c r="Y597" s="209"/>
      <c r="Z597" s="209"/>
      <c r="AA597" s="209"/>
      <c r="AB597" s="209"/>
      <c r="AC597" s="209"/>
      <c r="AD597" s="209"/>
      <c r="AE597" s="209"/>
      <c r="AF597" s="209"/>
      <c r="AG597" s="209" t="s">
        <v>112</v>
      </c>
      <c r="AH597" s="209">
        <v>5</v>
      </c>
      <c r="AI597" s="209"/>
      <c r="AJ597" s="209"/>
      <c r="AK597" s="209"/>
      <c r="AL597" s="209"/>
      <c r="AM597" s="209"/>
      <c r="AN597" s="209"/>
      <c r="AO597" s="209"/>
      <c r="AP597" s="209"/>
      <c r="AQ597" s="209"/>
      <c r="AR597" s="209"/>
      <c r="AS597" s="209"/>
      <c r="AT597" s="209"/>
      <c r="AU597" s="209"/>
      <c r="AV597" s="209"/>
      <c r="AW597" s="209"/>
      <c r="AX597" s="209"/>
      <c r="AY597" s="209"/>
      <c r="AZ597" s="209"/>
      <c r="BA597" s="209"/>
      <c r="BB597" s="209"/>
      <c r="BC597" s="209"/>
      <c r="BD597" s="209"/>
      <c r="BE597" s="209"/>
      <c r="BF597" s="209"/>
      <c r="BG597" s="209"/>
      <c r="BH597" s="209"/>
    </row>
    <row r="598" spans="1:60" outlineLevel="1" x14ac:dyDescent="0.2">
      <c r="A598" s="216"/>
      <c r="B598" s="217"/>
      <c r="C598" s="244"/>
      <c r="D598" s="235"/>
      <c r="E598" s="235"/>
      <c r="F598" s="235"/>
      <c r="G598" s="235"/>
      <c r="H598" s="218"/>
      <c r="I598" s="218"/>
      <c r="J598" s="218"/>
      <c r="K598" s="218"/>
      <c r="L598" s="218"/>
      <c r="M598" s="218"/>
      <c r="N598" s="218"/>
      <c r="O598" s="218"/>
      <c r="P598" s="218"/>
      <c r="Q598" s="218"/>
      <c r="R598" s="218"/>
      <c r="S598" s="218"/>
      <c r="T598" s="218"/>
      <c r="U598" s="218"/>
      <c r="V598" s="218"/>
      <c r="W598" s="218"/>
      <c r="X598" s="209"/>
      <c r="Y598" s="209"/>
      <c r="Z598" s="209"/>
      <c r="AA598" s="209"/>
      <c r="AB598" s="209"/>
      <c r="AC598" s="209"/>
      <c r="AD598" s="209"/>
      <c r="AE598" s="209"/>
      <c r="AF598" s="209"/>
      <c r="AG598" s="209" t="s">
        <v>116</v>
      </c>
      <c r="AH598" s="209"/>
      <c r="AI598" s="209"/>
      <c r="AJ598" s="209"/>
      <c r="AK598" s="209"/>
      <c r="AL598" s="209"/>
      <c r="AM598" s="209"/>
      <c r="AN598" s="209"/>
      <c r="AO598" s="209"/>
      <c r="AP598" s="209"/>
      <c r="AQ598" s="209"/>
      <c r="AR598" s="209"/>
      <c r="AS598" s="209"/>
      <c r="AT598" s="209"/>
      <c r="AU598" s="209"/>
      <c r="AV598" s="209"/>
      <c r="AW598" s="209"/>
      <c r="AX598" s="209"/>
      <c r="AY598" s="209"/>
      <c r="AZ598" s="209"/>
      <c r="BA598" s="209"/>
      <c r="BB598" s="209"/>
      <c r="BC598" s="209"/>
      <c r="BD598" s="209"/>
      <c r="BE598" s="209"/>
      <c r="BF598" s="209"/>
      <c r="BG598" s="209"/>
      <c r="BH598" s="209"/>
    </row>
    <row r="599" spans="1:60" outlineLevel="1" x14ac:dyDescent="0.2">
      <c r="A599" s="228">
        <v>158</v>
      </c>
      <c r="B599" s="229" t="s">
        <v>552</v>
      </c>
      <c r="C599" s="242" t="s">
        <v>553</v>
      </c>
      <c r="D599" s="230" t="s">
        <v>154</v>
      </c>
      <c r="E599" s="231">
        <v>6</v>
      </c>
      <c r="F599" s="232"/>
      <c r="G599" s="233">
        <f>ROUND(E599*F599,2)</f>
        <v>0</v>
      </c>
      <c r="H599" s="232"/>
      <c r="I599" s="233">
        <f>ROUND(E599*H599,2)</f>
        <v>0</v>
      </c>
      <c r="J599" s="232"/>
      <c r="K599" s="233">
        <f>ROUND(E599*J599,2)</f>
        <v>0</v>
      </c>
      <c r="L599" s="233">
        <v>21</v>
      </c>
      <c r="M599" s="233">
        <f>G599*(1+L599/100)</f>
        <v>0</v>
      </c>
      <c r="N599" s="233">
        <v>1E-3</v>
      </c>
      <c r="O599" s="233">
        <f>ROUND(E599*N599,2)</f>
        <v>0.01</v>
      </c>
      <c r="P599" s="233">
        <v>0</v>
      </c>
      <c r="Q599" s="233">
        <f>ROUND(E599*P599,2)</f>
        <v>0</v>
      </c>
      <c r="R599" s="233"/>
      <c r="S599" s="233" t="s">
        <v>155</v>
      </c>
      <c r="T599" s="234" t="s">
        <v>119</v>
      </c>
      <c r="U599" s="218">
        <v>0</v>
      </c>
      <c r="V599" s="218">
        <f>ROUND(E599*U599,2)</f>
        <v>0</v>
      </c>
      <c r="W599" s="218"/>
      <c r="X599" s="209"/>
      <c r="Y599" s="209"/>
      <c r="Z599" s="209"/>
      <c r="AA599" s="209"/>
      <c r="AB599" s="209"/>
      <c r="AC599" s="209"/>
      <c r="AD599" s="209"/>
      <c r="AE599" s="209"/>
      <c r="AF599" s="209"/>
      <c r="AG599" s="209" t="s">
        <v>128</v>
      </c>
      <c r="AH599" s="209"/>
      <c r="AI599" s="209"/>
      <c r="AJ599" s="209"/>
      <c r="AK599" s="209"/>
      <c r="AL599" s="209"/>
      <c r="AM599" s="209"/>
      <c r="AN599" s="209"/>
      <c r="AO599" s="209"/>
      <c r="AP599" s="209"/>
      <c r="AQ599" s="209"/>
      <c r="AR599" s="209"/>
      <c r="AS599" s="209"/>
      <c r="AT599" s="209"/>
      <c r="AU599" s="209"/>
      <c r="AV599" s="209"/>
      <c r="AW599" s="209"/>
      <c r="AX599" s="209"/>
      <c r="AY599" s="209"/>
      <c r="AZ599" s="209"/>
      <c r="BA599" s="209"/>
      <c r="BB599" s="209"/>
      <c r="BC599" s="209"/>
      <c r="BD599" s="209"/>
      <c r="BE599" s="209"/>
      <c r="BF599" s="209"/>
      <c r="BG599" s="209"/>
      <c r="BH599" s="209"/>
    </row>
    <row r="600" spans="1:60" outlineLevel="1" x14ac:dyDescent="0.2">
      <c r="A600" s="216"/>
      <c r="B600" s="217"/>
      <c r="C600" s="243" t="s">
        <v>445</v>
      </c>
      <c r="D600" s="219"/>
      <c r="E600" s="220">
        <v>4</v>
      </c>
      <c r="F600" s="218"/>
      <c r="G600" s="218"/>
      <c r="H600" s="218"/>
      <c r="I600" s="218"/>
      <c r="J600" s="218"/>
      <c r="K600" s="218"/>
      <c r="L600" s="218"/>
      <c r="M600" s="218"/>
      <c r="N600" s="218"/>
      <c r="O600" s="218"/>
      <c r="P600" s="218"/>
      <c r="Q600" s="218"/>
      <c r="R600" s="218"/>
      <c r="S600" s="218"/>
      <c r="T600" s="218"/>
      <c r="U600" s="218"/>
      <c r="V600" s="218"/>
      <c r="W600" s="218"/>
      <c r="X600" s="209"/>
      <c r="Y600" s="209"/>
      <c r="Z600" s="209"/>
      <c r="AA600" s="209"/>
      <c r="AB600" s="209"/>
      <c r="AC600" s="209"/>
      <c r="AD600" s="209"/>
      <c r="AE600" s="209"/>
      <c r="AF600" s="209"/>
      <c r="AG600" s="209" t="s">
        <v>112</v>
      </c>
      <c r="AH600" s="209">
        <v>5</v>
      </c>
      <c r="AI600" s="209"/>
      <c r="AJ600" s="209"/>
      <c r="AK600" s="209"/>
      <c r="AL600" s="209"/>
      <c r="AM600" s="209"/>
      <c r="AN600" s="209"/>
      <c r="AO600" s="209"/>
      <c r="AP600" s="209"/>
      <c r="AQ600" s="209"/>
      <c r="AR600" s="209"/>
      <c r="AS600" s="209"/>
      <c r="AT600" s="209"/>
      <c r="AU600" s="209"/>
      <c r="AV600" s="209"/>
      <c r="AW600" s="209"/>
      <c r="AX600" s="209"/>
      <c r="AY600" s="209"/>
      <c r="AZ600" s="209"/>
      <c r="BA600" s="209"/>
      <c r="BB600" s="209"/>
      <c r="BC600" s="209"/>
      <c r="BD600" s="209"/>
      <c r="BE600" s="209"/>
      <c r="BF600" s="209"/>
      <c r="BG600" s="209"/>
      <c r="BH600" s="209"/>
    </row>
    <row r="601" spans="1:60" outlineLevel="1" x14ac:dyDescent="0.2">
      <c r="A601" s="216"/>
      <c r="B601" s="217"/>
      <c r="C601" s="243" t="s">
        <v>446</v>
      </c>
      <c r="D601" s="219"/>
      <c r="E601" s="220">
        <v>2</v>
      </c>
      <c r="F601" s="218"/>
      <c r="G601" s="218"/>
      <c r="H601" s="218"/>
      <c r="I601" s="218"/>
      <c r="J601" s="218"/>
      <c r="K601" s="218"/>
      <c r="L601" s="218"/>
      <c r="M601" s="218"/>
      <c r="N601" s="218"/>
      <c r="O601" s="218"/>
      <c r="P601" s="218"/>
      <c r="Q601" s="218"/>
      <c r="R601" s="218"/>
      <c r="S601" s="218"/>
      <c r="T601" s="218"/>
      <c r="U601" s="218"/>
      <c r="V601" s="218"/>
      <c r="W601" s="218"/>
      <c r="X601" s="209"/>
      <c r="Y601" s="209"/>
      <c r="Z601" s="209"/>
      <c r="AA601" s="209"/>
      <c r="AB601" s="209"/>
      <c r="AC601" s="209"/>
      <c r="AD601" s="209"/>
      <c r="AE601" s="209"/>
      <c r="AF601" s="209"/>
      <c r="AG601" s="209" t="s">
        <v>112</v>
      </c>
      <c r="AH601" s="209">
        <v>5</v>
      </c>
      <c r="AI601" s="209"/>
      <c r="AJ601" s="209"/>
      <c r="AK601" s="209"/>
      <c r="AL601" s="209"/>
      <c r="AM601" s="209"/>
      <c r="AN601" s="209"/>
      <c r="AO601" s="209"/>
      <c r="AP601" s="209"/>
      <c r="AQ601" s="209"/>
      <c r="AR601" s="209"/>
      <c r="AS601" s="209"/>
      <c r="AT601" s="209"/>
      <c r="AU601" s="209"/>
      <c r="AV601" s="209"/>
      <c r="AW601" s="209"/>
      <c r="AX601" s="209"/>
      <c r="AY601" s="209"/>
      <c r="AZ601" s="209"/>
      <c r="BA601" s="209"/>
      <c r="BB601" s="209"/>
      <c r="BC601" s="209"/>
      <c r="BD601" s="209"/>
      <c r="BE601" s="209"/>
      <c r="BF601" s="209"/>
      <c r="BG601" s="209"/>
      <c r="BH601" s="209"/>
    </row>
    <row r="602" spans="1:60" outlineLevel="1" x14ac:dyDescent="0.2">
      <c r="A602" s="216"/>
      <c r="B602" s="217"/>
      <c r="C602" s="244"/>
      <c r="D602" s="235"/>
      <c r="E602" s="235"/>
      <c r="F602" s="235"/>
      <c r="G602" s="235"/>
      <c r="H602" s="218"/>
      <c r="I602" s="218"/>
      <c r="J602" s="218"/>
      <c r="K602" s="218"/>
      <c r="L602" s="218"/>
      <c r="M602" s="218"/>
      <c r="N602" s="218"/>
      <c r="O602" s="218"/>
      <c r="P602" s="218"/>
      <c r="Q602" s="218"/>
      <c r="R602" s="218"/>
      <c r="S602" s="218"/>
      <c r="T602" s="218"/>
      <c r="U602" s="218"/>
      <c r="V602" s="218"/>
      <c r="W602" s="218"/>
      <c r="X602" s="209"/>
      <c r="Y602" s="209"/>
      <c r="Z602" s="209"/>
      <c r="AA602" s="209"/>
      <c r="AB602" s="209"/>
      <c r="AC602" s="209"/>
      <c r="AD602" s="209"/>
      <c r="AE602" s="209"/>
      <c r="AF602" s="209"/>
      <c r="AG602" s="209" t="s">
        <v>116</v>
      </c>
      <c r="AH602" s="209"/>
      <c r="AI602" s="209"/>
      <c r="AJ602" s="209"/>
      <c r="AK602" s="209"/>
      <c r="AL602" s="209"/>
      <c r="AM602" s="209"/>
      <c r="AN602" s="209"/>
      <c r="AO602" s="209"/>
      <c r="AP602" s="209"/>
      <c r="AQ602" s="209"/>
      <c r="AR602" s="209"/>
      <c r="AS602" s="209"/>
      <c r="AT602" s="209"/>
      <c r="AU602" s="209"/>
      <c r="AV602" s="209"/>
      <c r="AW602" s="209"/>
      <c r="AX602" s="209"/>
      <c r="AY602" s="209"/>
      <c r="AZ602" s="209"/>
      <c r="BA602" s="209"/>
      <c r="BB602" s="209"/>
      <c r="BC602" s="209"/>
      <c r="BD602" s="209"/>
      <c r="BE602" s="209"/>
      <c r="BF602" s="209"/>
      <c r="BG602" s="209"/>
      <c r="BH602" s="209"/>
    </row>
    <row r="603" spans="1:60" outlineLevel="1" x14ac:dyDescent="0.2">
      <c r="A603" s="228">
        <v>159</v>
      </c>
      <c r="B603" s="229" t="s">
        <v>554</v>
      </c>
      <c r="C603" s="242" t="s">
        <v>555</v>
      </c>
      <c r="D603" s="230" t="s">
        <v>154</v>
      </c>
      <c r="E603" s="231">
        <v>4</v>
      </c>
      <c r="F603" s="232"/>
      <c r="G603" s="233">
        <f>ROUND(E603*F603,2)</f>
        <v>0</v>
      </c>
      <c r="H603" s="232"/>
      <c r="I603" s="233">
        <f>ROUND(E603*H603,2)</f>
        <v>0</v>
      </c>
      <c r="J603" s="232"/>
      <c r="K603" s="233">
        <f>ROUND(E603*J603,2)</f>
        <v>0</v>
      </c>
      <c r="L603" s="233">
        <v>21</v>
      </c>
      <c r="M603" s="233">
        <f>G603*(1+L603/100)</f>
        <v>0</v>
      </c>
      <c r="N603" s="233">
        <v>1E-3</v>
      </c>
      <c r="O603" s="233">
        <f>ROUND(E603*N603,2)</f>
        <v>0</v>
      </c>
      <c r="P603" s="233">
        <v>0</v>
      </c>
      <c r="Q603" s="233">
        <f>ROUND(E603*P603,2)</f>
        <v>0</v>
      </c>
      <c r="R603" s="233"/>
      <c r="S603" s="233" t="s">
        <v>155</v>
      </c>
      <c r="T603" s="234" t="s">
        <v>119</v>
      </c>
      <c r="U603" s="218">
        <v>0</v>
      </c>
      <c r="V603" s="218">
        <f>ROUND(E603*U603,2)</f>
        <v>0</v>
      </c>
      <c r="W603" s="218"/>
      <c r="X603" s="209"/>
      <c r="Y603" s="209"/>
      <c r="Z603" s="209"/>
      <c r="AA603" s="209"/>
      <c r="AB603" s="209"/>
      <c r="AC603" s="209"/>
      <c r="AD603" s="209"/>
      <c r="AE603" s="209"/>
      <c r="AF603" s="209"/>
      <c r="AG603" s="209" t="s">
        <v>128</v>
      </c>
      <c r="AH603" s="209"/>
      <c r="AI603" s="209"/>
      <c r="AJ603" s="209"/>
      <c r="AK603" s="209"/>
      <c r="AL603" s="209"/>
      <c r="AM603" s="209"/>
      <c r="AN603" s="209"/>
      <c r="AO603" s="209"/>
      <c r="AP603" s="209"/>
      <c r="AQ603" s="209"/>
      <c r="AR603" s="209"/>
      <c r="AS603" s="209"/>
      <c r="AT603" s="209"/>
      <c r="AU603" s="209"/>
      <c r="AV603" s="209"/>
      <c r="AW603" s="209"/>
      <c r="AX603" s="209"/>
      <c r="AY603" s="209"/>
      <c r="AZ603" s="209"/>
      <c r="BA603" s="209"/>
      <c r="BB603" s="209"/>
      <c r="BC603" s="209"/>
      <c r="BD603" s="209"/>
      <c r="BE603" s="209"/>
      <c r="BF603" s="209"/>
      <c r="BG603" s="209"/>
      <c r="BH603" s="209"/>
    </row>
    <row r="604" spans="1:60" outlineLevel="1" x14ac:dyDescent="0.2">
      <c r="A604" s="216"/>
      <c r="B604" s="217"/>
      <c r="C604" s="243" t="s">
        <v>447</v>
      </c>
      <c r="D604" s="219"/>
      <c r="E604" s="220">
        <v>4</v>
      </c>
      <c r="F604" s="218"/>
      <c r="G604" s="218"/>
      <c r="H604" s="218"/>
      <c r="I604" s="218"/>
      <c r="J604" s="218"/>
      <c r="K604" s="218"/>
      <c r="L604" s="218"/>
      <c r="M604" s="218"/>
      <c r="N604" s="218"/>
      <c r="O604" s="218"/>
      <c r="P604" s="218"/>
      <c r="Q604" s="218"/>
      <c r="R604" s="218"/>
      <c r="S604" s="218"/>
      <c r="T604" s="218"/>
      <c r="U604" s="218"/>
      <c r="V604" s="218"/>
      <c r="W604" s="218"/>
      <c r="X604" s="209"/>
      <c r="Y604" s="209"/>
      <c r="Z604" s="209"/>
      <c r="AA604" s="209"/>
      <c r="AB604" s="209"/>
      <c r="AC604" s="209"/>
      <c r="AD604" s="209"/>
      <c r="AE604" s="209"/>
      <c r="AF604" s="209"/>
      <c r="AG604" s="209" t="s">
        <v>112</v>
      </c>
      <c r="AH604" s="209">
        <v>5</v>
      </c>
      <c r="AI604" s="209"/>
      <c r="AJ604" s="209"/>
      <c r="AK604" s="209"/>
      <c r="AL604" s="209"/>
      <c r="AM604" s="209"/>
      <c r="AN604" s="209"/>
      <c r="AO604" s="209"/>
      <c r="AP604" s="209"/>
      <c r="AQ604" s="209"/>
      <c r="AR604" s="209"/>
      <c r="AS604" s="209"/>
      <c r="AT604" s="209"/>
      <c r="AU604" s="209"/>
      <c r="AV604" s="209"/>
      <c r="AW604" s="209"/>
      <c r="AX604" s="209"/>
      <c r="AY604" s="209"/>
      <c r="AZ604" s="209"/>
      <c r="BA604" s="209"/>
      <c r="BB604" s="209"/>
      <c r="BC604" s="209"/>
      <c r="BD604" s="209"/>
      <c r="BE604" s="209"/>
      <c r="BF604" s="209"/>
      <c r="BG604" s="209"/>
      <c r="BH604" s="209"/>
    </row>
    <row r="605" spans="1:60" outlineLevel="1" x14ac:dyDescent="0.2">
      <c r="A605" s="216"/>
      <c r="B605" s="217"/>
      <c r="C605" s="244"/>
      <c r="D605" s="235"/>
      <c r="E605" s="235"/>
      <c r="F605" s="235"/>
      <c r="G605" s="235"/>
      <c r="H605" s="218"/>
      <c r="I605" s="218"/>
      <c r="J605" s="218"/>
      <c r="K605" s="218"/>
      <c r="L605" s="218"/>
      <c r="M605" s="218"/>
      <c r="N605" s="218"/>
      <c r="O605" s="218"/>
      <c r="P605" s="218"/>
      <c r="Q605" s="218"/>
      <c r="R605" s="218"/>
      <c r="S605" s="218"/>
      <c r="T605" s="218"/>
      <c r="U605" s="218"/>
      <c r="V605" s="218"/>
      <c r="W605" s="218"/>
      <c r="X605" s="209"/>
      <c r="Y605" s="209"/>
      <c r="Z605" s="209"/>
      <c r="AA605" s="209"/>
      <c r="AB605" s="209"/>
      <c r="AC605" s="209"/>
      <c r="AD605" s="209"/>
      <c r="AE605" s="209"/>
      <c r="AF605" s="209"/>
      <c r="AG605" s="209" t="s">
        <v>116</v>
      </c>
      <c r="AH605" s="209"/>
      <c r="AI605" s="209"/>
      <c r="AJ605" s="209"/>
      <c r="AK605" s="209"/>
      <c r="AL605" s="209"/>
      <c r="AM605" s="209"/>
      <c r="AN605" s="209"/>
      <c r="AO605" s="209"/>
      <c r="AP605" s="209"/>
      <c r="AQ605" s="209"/>
      <c r="AR605" s="209"/>
      <c r="AS605" s="209"/>
      <c r="AT605" s="209"/>
      <c r="AU605" s="209"/>
      <c r="AV605" s="209"/>
      <c r="AW605" s="209"/>
      <c r="AX605" s="209"/>
      <c r="AY605" s="209"/>
      <c r="AZ605" s="209"/>
      <c r="BA605" s="209"/>
      <c r="BB605" s="209"/>
      <c r="BC605" s="209"/>
      <c r="BD605" s="209"/>
      <c r="BE605" s="209"/>
      <c r="BF605" s="209"/>
      <c r="BG605" s="209"/>
      <c r="BH605" s="209"/>
    </row>
    <row r="606" spans="1:60" outlineLevel="1" x14ac:dyDescent="0.2">
      <c r="A606" s="228">
        <v>160</v>
      </c>
      <c r="B606" s="229" t="s">
        <v>556</v>
      </c>
      <c r="C606" s="242" t="s">
        <v>557</v>
      </c>
      <c r="D606" s="230" t="s">
        <v>158</v>
      </c>
      <c r="E606" s="231">
        <v>1.7766500000000001</v>
      </c>
      <c r="F606" s="232"/>
      <c r="G606" s="233">
        <f>ROUND(E606*F606,2)</f>
        <v>0</v>
      </c>
      <c r="H606" s="232"/>
      <c r="I606" s="233">
        <f>ROUND(E606*H606,2)</f>
        <v>0</v>
      </c>
      <c r="J606" s="232"/>
      <c r="K606" s="233">
        <f>ROUND(E606*J606,2)</f>
        <v>0</v>
      </c>
      <c r="L606" s="233">
        <v>21</v>
      </c>
      <c r="M606" s="233">
        <f>G606*(1+L606/100)</f>
        <v>0</v>
      </c>
      <c r="N606" s="233">
        <v>0</v>
      </c>
      <c r="O606" s="233">
        <f>ROUND(E606*N606,2)</f>
        <v>0</v>
      </c>
      <c r="P606" s="233">
        <v>0</v>
      </c>
      <c r="Q606" s="233">
        <f>ROUND(E606*P606,2)</f>
        <v>0</v>
      </c>
      <c r="R606" s="233" t="s">
        <v>180</v>
      </c>
      <c r="S606" s="233" t="s">
        <v>108</v>
      </c>
      <c r="T606" s="234" t="s">
        <v>109</v>
      </c>
      <c r="U606" s="218">
        <v>3.0750000000000002</v>
      </c>
      <c r="V606" s="218">
        <f>ROUND(E606*U606,2)</f>
        <v>5.46</v>
      </c>
      <c r="W606" s="218"/>
      <c r="X606" s="209"/>
      <c r="Y606" s="209"/>
      <c r="Z606" s="209"/>
      <c r="AA606" s="209"/>
      <c r="AB606" s="209"/>
      <c r="AC606" s="209"/>
      <c r="AD606" s="209"/>
      <c r="AE606" s="209"/>
      <c r="AF606" s="209"/>
      <c r="AG606" s="209" t="s">
        <v>160</v>
      </c>
      <c r="AH606" s="209"/>
      <c r="AI606" s="209"/>
      <c r="AJ606" s="209"/>
      <c r="AK606" s="209"/>
      <c r="AL606" s="209"/>
      <c r="AM606" s="209"/>
      <c r="AN606" s="209"/>
      <c r="AO606" s="209"/>
      <c r="AP606" s="209"/>
      <c r="AQ606" s="209"/>
      <c r="AR606" s="209"/>
      <c r="AS606" s="209"/>
      <c r="AT606" s="209"/>
      <c r="AU606" s="209"/>
      <c r="AV606" s="209"/>
      <c r="AW606" s="209"/>
      <c r="AX606" s="209"/>
      <c r="AY606" s="209"/>
      <c r="AZ606" s="209"/>
      <c r="BA606" s="209"/>
      <c r="BB606" s="209"/>
      <c r="BC606" s="209"/>
      <c r="BD606" s="209"/>
      <c r="BE606" s="209"/>
      <c r="BF606" s="209"/>
      <c r="BG606" s="209"/>
      <c r="BH606" s="209"/>
    </row>
    <row r="607" spans="1:60" outlineLevel="1" x14ac:dyDescent="0.2">
      <c r="A607" s="216"/>
      <c r="B607" s="217"/>
      <c r="C607" s="245"/>
      <c r="D607" s="236"/>
      <c r="E607" s="236"/>
      <c r="F607" s="236"/>
      <c r="G607" s="236"/>
      <c r="H607" s="218"/>
      <c r="I607" s="218"/>
      <c r="J607" s="218"/>
      <c r="K607" s="218"/>
      <c r="L607" s="218"/>
      <c r="M607" s="218"/>
      <c r="N607" s="218"/>
      <c r="O607" s="218"/>
      <c r="P607" s="218"/>
      <c r="Q607" s="218"/>
      <c r="R607" s="218"/>
      <c r="S607" s="218"/>
      <c r="T607" s="218"/>
      <c r="U607" s="218"/>
      <c r="V607" s="218"/>
      <c r="W607" s="218"/>
      <c r="X607" s="209"/>
      <c r="Y607" s="209"/>
      <c r="Z607" s="209"/>
      <c r="AA607" s="209"/>
      <c r="AB607" s="209"/>
      <c r="AC607" s="209"/>
      <c r="AD607" s="209"/>
      <c r="AE607" s="209"/>
      <c r="AF607" s="209"/>
      <c r="AG607" s="209" t="s">
        <v>116</v>
      </c>
      <c r="AH607" s="209"/>
      <c r="AI607" s="209"/>
      <c r="AJ607" s="209"/>
      <c r="AK607" s="209"/>
      <c r="AL607" s="209"/>
      <c r="AM607" s="209"/>
      <c r="AN607" s="209"/>
      <c r="AO607" s="209"/>
      <c r="AP607" s="209"/>
      <c r="AQ607" s="209"/>
      <c r="AR607" s="209"/>
      <c r="AS607" s="209"/>
      <c r="AT607" s="209"/>
      <c r="AU607" s="209"/>
      <c r="AV607" s="209"/>
      <c r="AW607" s="209"/>
      <c r="AX607" s="209"/>
      <c r="AY607" s="209"/>
      <c r="AZ607" s="209"/>
      <c r="BA607" s="209"/>
      <c r="BB607" s="209"/>
      <c r="BC607" s="209"/>
      <c r="BD607" s="209"/>
      <c r="BE607" s="209"/>
      <c r="BF607" s="209"/>
      <c r="BG607" s="209"/>
      <c r="BH607" s="209"/>
    </row>
    <row r="608" spans="1:60" x14ac:dyDescent="0.2">
      <c r="A608" s="222" t="s">
        <v>102</v>
      </c>
      <c r="B608" s="223" t="s">
        <v>71</v>
      </c>
      <c r="C608" s="241" t="s">
        <v>72</v>
      </c>
      <c r="D608" s="224"/>
      <c r="E608" s="225"/>
      <c r="F608" s="226"/>
      <c r="G608" s="226">
        <f>SUMIF(AG609:AG611,"&lt;&gt;NOR",G609:G611)</f>
        <v>0</v>
      </c>
      <c r="H608" s="226"/>
      <c r="I608" s="226">
        <f>SUM(I609:I611)</f>
        <v>0</v>
      </c>
      <c r="J608" s="226"/>
      <c r="K608" s="226">
        <f>SUM(K609:K611)</f>
        <v>0</v>
      </c>
      <c r="L608" s="226"/>
      <c r="M608" s="226">
        <f>SUM(M609:M611)</f>
        <v>0</v>
      </c>
      <c r="N608" s="226"/>
      <c r="O608" s="226">
        <f>SUM(O609:O611)</f>
        <v>0</v>
      </c>
      <c r="P608" s="226"/>
      <c r="Q608" s="226">
        <f>SUM(Q609:Q611)</f>
        <v>0</v>
      </c>
      <c r="R608" s="226"/>
      <c r="S608" s="226"/>
      <c r="T608" s="227"/>
      <c r="U608" s="221"/>
      <c r="V608" s="221">
        <f>SUM(V609:V611)</f>
        <v>0.75</v>
      </c>
      <c r="W608" s="221"/>
      <c r="AG608" t="s">
        <v>103</v>
      </c>
    </row>
    <row r="609" spans="1:60" ht="22.5" outlineLevel="1" x14ac:dyDescent="0.2">
      <c r="A609" s="228">
        <v>161</v>
      </c>
      <c r="B609" s="229" t="s">
        <v>558</v>
      </c>
      <c r="C609" s="242" t="s">
        <v>559</v>
      </c>
      <c r="D609" s="230" t="s">
        <v>560</v>
      </c>
      <c r="E609" s="231">
        <v>5</v>
      </c>
      <c r="F609" s="232"/>
      <c r="G609" s="233">
        <f>ROUND(E609*F609,2)</f>
        <v>0</v>
      </c>
      <c r="H609" s="232"/>
      <c r="I609" s="233">
        <f>ROUND(E609*H609,2)</f>
        <v>0</v>
      </c>
      <c r="J609" s="232"/>
      <c r="K609" s="233">
        <f>ROUND(E609*J609,2)</f>
        <v>0</v>
      </c>
      <c r="L609" s="233">
        <v>21</v>
      </c>
      <c r="M609" s="233">
        <f>G609*(1+L609/100)</f>
        <v>0</v>
      </c>
      <c r="N609" s="233">
        <v>3.8000000000000002E-4</v>
      </c>
      <c r="O609" s="233">
        <f>ROUND(E609*N609,2)</f>
        <v>0</v>
      </c>
      <c r="P609" s="233">
        <v>0</v>
      </c>
      <c r="Q609" s="233">
        <f>ROUND(E609*P609,2)</f>
        <v>0</v>
      </c>
      <c r="R609" s="233" t="s">
        <v>561</v>
      </c>
      <c r="S609" s="233" t="s">
        <v>108</v>
      </c>
      <c r="T609" s="234" t="s">
        <v>109</v>
      </c>
      <c r="U609" s="218">
        <v>0.15</v>
      </c>
      <c r="V609" s="218">
        <f>ROUND(E609*U609,2)</f>
        <v>0.75</v>
      </c>
      <c r="W609" s="218"/>
      <c r="X609" s="209"/>
      <c r="Y609" s="209"/>
      <c r="Z609" s="209"/>
      <c r="AA609" s="209"/>
      <c r="AB609" s="209"/>
      <c r="AC609" s="209"/>
      <c r="AD609" s="209"/>
      <c r="AE609" s="209"/>
      <c r="AF609" s="209"/>
      <c r="AG609" s="209" t="s">
        <v>110</v>
      </c>
      <c r="AH609" s="209"/>
      <c r="AI609" s="209"/>
      <c r="AJ609" s="209"/>
      <c r="AK609" s="209"/>
      <c r="AL609" s="209"/>
      <c r="AM609" s="209"/>
      <c r="AN609" s="209"/>
      <c r="AO609" s="209"/>
      <c r="AP609" s="209"/>
      <c r="AQ609" s="209"/>
      <c r="AR609" s="209"/>
      <c r="AS609" s="209"/>
      <c r="AT609" s="209"/>
      <c r="AU609" s="209"/>
      <c r="AV609" s="209"/>
      <c r="AW609" s="209"/>
      <c r="AX609" s="209"/>
      <c r="AY609" s="209"/>
      <c r="AZ609" s="209"/>
      <c r="BA609" s="209"/>
      <c r="BB609" s="209"/>
      <c r="BC609" s="209"/>
      <c r="BD609" s="209"/>
      <c r="BE609" s="209"/>
      <c r="BF609" s="209"/>
      <c r="BG609" s="209"/>
      <c r="BH609" s="209"/>
    </row>
    <row r="610" spans="1:60" outlineLevel="1" x14ac:dyDescent="0.2">
      <c r="A610" s="216"/>
      <c r="B610" s="217"/>
      <c r="C610" s="246" t="s">
        <v>562</v>
      </c>
      <c r="D610" s="237"/>
      <c r="E610" s="237"/>
      <c r="F610" s="237"/>
      <c r="G610" s="237"/>
      <c r="H610" s="218"/>
      <c r="I610" s="218"/>
      <c r="J610" s="218"/>
      <c r="K610" s="218"/>
      <c r="L610" s="218"/>
      <c r="M610" s="218"/>
      <c r="N610" s="218"/>
      <c r="O610" s="218"/>
      <c r="P610" s="218"/>
      <c r="Q610" s="218"/>
      <c r="R610" s="218"/>
      <c r="S610" s="218"/>
      <c r="T610" s="218"/>
      <c r="U610" s="218"/>
      <c r="V610" s="218"/>
      <c r="W610" s="218"/>
      <c r="X610" s="209"/>
      <c r="Y610" s="209"/>
      <c r="Z610" s="209"/>
      <c r="AA610" s="209"/>
      <c r="AB610" s="209"/>
      <c r="AC610" s="209"/>
      <c r="AD610" s="209"/>
      <c r="AE610" s="209"/>
      <c r="AF610" s="209"/>
      <c r="AG610" s="209" t="s">
        <v>162</v>
      </c>
      <c r="AH610" s="209"/>
      <c r="AI610" s="209"/>
      <c r="AJ610" s="209"/>
      <c r="AK610" s="209"/>
      <c r="AL610" s="209"/>
      <c r="AM610" s="209"/>
      <c r="AN610" s="209"/>
      <c r="AO610" s="209"/>
      <c r="AP610" s="209"/>
      <c r="AQ610" s="209"/>
      <c r="AR610" s="209"/>
      <c r="AS610" s="209"/>
      <c r="AT610" s="209"/>
      <c r="AU610" s="209"/>
      <c r="AV610" s="209"/>
      <c r="AW610" s="209"/>
      <c r="AX610" s="209"/>
      <c r="AY610" s="209"/>
      <c r="AZ610" s="209"/>
      <c r="BA610" s="209"/>
      <c r="BB610" s="209"/>
      <c r="BC610" s="209"/>
      <c r="BD610" s="209"/>
      <c r="BE610" s="209"/>
      <c r="BF610" s="209"/>
      <c r="BG610" s="209"/>
      <c r="BH610" s="209"/>
    </row>
    <row r="611" spans="1:60" outlineLevel="1" x14ac:dyDescent="0.2">
      <c r="A611" s="216"/>
      <c r="B611" s="217"/>
      <c r="C611" s="244"/>
      <c r="D611" s="235"/>
      <c r="E611" s="235"/>
      <c r="F611" s="235"/>
      <c r="G611" s="235"/>
      <c r="H611" s="218"/>
      <c r="I611" s="218"/>
      <c r="J611" s="218"/>
      <c r="K611" s="218"/>
      <c r="L611" s="218"/>
      <c r="M611" s="218"/>
      <c r="N611" s="218"/>
      <c r="O611" s="218"/>
      <c r="P611" s="218"/>
      <c r="Q611" s="218"/>
      <c r="R611" s="218"/>
      <c r="S611" s="218"/>
      <c r="T611" s="218"/>
      <c r="U611" s="218"/>
      <c r="V611" s="218"/>
      <c r="W611" s="218"/>
      <c r="X611" s="209"/>
      <c r="Y611" s="209"/>
      <c r="Z611" s="209"/>
      <c r="AA611" s="209"/>
      <c r="AB611" s="209"/>
      <c r="AC611" s="209"/>
      <c r="AD611" s="209"/>
      <c r="AE611" s="209"/>
      <c r="AF611" s="209"/>
      <c r="AG611" s="209" t="s">
        <v>116</v>
      </c>
      <c r="AH611" s="209"/>
      <c r="AI611" s="209"/>
      <c r="AJ611" s="209"/>
      <c r="AK611" s="209"/>
      <c r="AL611" s="209"/>
      <c r="AM611" s="209"/>
      <c r="AN611" s="209"/>
      <c r="AO611" s="209"/>
      <c r="AP611" s="209"/>
      <c r="AQ611" s="209"/>
      <c r="AR611" s="209"/>
      <c r="AS611" s="209"/>
      <c r="AT611" s="209"/>
      <c r="AU611" s="209"/>
      <c r="AV611" s="209"/>
      <c r="AW611" s="209"/>
      <c r="AX611" s="209"/>
      <c r="AY611" s="209"/>
      <c r="AZ611" s="209"/>
      <c r="BA611" s="209"/>
      <c r="BB611" s="209"/>
      <c r="BC611" s="209"/>
      <c r="BD611" s="209"/>
      <c r="BE611" s="209"/>
      <c r="BF611" s="209"/>
      <c r="BG611" s="209"/>
      <c r="BH611" s="209"/>
    </row>
    <row r="612" spans="1:60" x14ac:dyDescent="0.2">
      <c r="A612" s="222" t="s">
        <v>102</v>
      </c>
      <c r="B612" s="223" t="s">
        <v>73</v>
      </c>
      <c r="C612" s="241" t="s">
        <v>74</v>
      </c>
      <c r="D612" s="224"/>
      <c r="E612" s="225"/>
      <c r="F612" s="226"/>
      <c r="G612" s="226">
        <f>SUMIF(AG613:AG616,"&lt;&gt;NOR",G613:G616)</f>
        <v>0</v>
      </c>
      <c r="H612" s="226"/>
      <c r="I612" s="226">
        <f>SUM(I613:I616)</f>
        <v>0</v>
      </c>
      <c r="J612" s="226"/>
      <c r="K612" s="226">
        <f>SUM(K613:K616)</f>
        <v>0</v>
      </c>
      <c r="L612" s="226"/>
      <c r="M612" s="226">
        <f>SUM(M613:M616)</f>
        <v>0</v>
      </c>
      <c r="N612" s="226"/>
      <c r="O612" s="226">
        <f>SUM(O613:O616)</f>
        <v>0</v>
      </c>
      <c r="P612" s="226"/>
      <c r="Q612" s="226">
        <f>SUM(Q613:Q616)</f>
        <v>0</v>
      </c>
      <c r="R612" s="226"/>
      <c r="S612" s="226"/>
      <c r="T612" s="227"/>
      <c r="U612" s="221"/>
      <c r="V612" s="221">
        <f>SUM(V613:V616)</f>
        <v>24</v>
      </c>
      <c r="W612" s="221"/>
      <c r="AG612" t="s">
        <v>103</v>
      </c>
    </row>
    <row r="613" spans="1:60" outlineLevel="1" x14ac:dyDescent="0.2">
      <c r="A613" s="228">
        <v>162</v>
      </c>
      <c r="B613" s="229" t="s">
        <v>563</v>
      </c>
      <c r="C613" s="242" t="s">
        <v>564</v>
      </c>
      <c r="D613" s="230" t="s">
        <v>565</v>
      </c>
      <c r="E613" s="231">
        <v>24</v>
      </c>
      <c r="F613" s="232"/>
      <c r="G613" s="233">
        <f>ROUND(E613*F613,2)</f>
        <v>0</v>
      </c>
      <c r="H613" s="232"/>
      <c r="I613" s="233">
        <f>ROUND(E613*H613,2)</f>
        <v>0</v>
      </c>
      <c r="J613" s="232"/>
      <c r="K613" s="233">
        <f>ROUND(E613*J613,2)</f>
        <v>0</v>
      </c>
      <c r="L613" s="233">
        <v>21</v>
      </c>
      <c r="M613" s="233">
        <f>G613*(1+L613/100)</f>
        <v>0</v>
      </c>
      <c r="N613" s="233">
        <v>0</v>
      </c>
      <c r="O613" s="233">
        <f>ROUND(E613*N613,2)</f>
        <v>0</v>
      </c>
      <c r="P613" s="233">
        <v>0</v>
      </c>
      <c r="Q613" s="233">
        <f>ROUND(E613*P613,2)</f>
        <v>0</v>
      </c>
      <c r="R613" s="233" t="s">
        <v>566</v>
      </c>
      <c r="S613" s="233" t="s">
        <v>108</v>
      </c>
      <c r="T613" s="234" t="s">
        <v>119</v>
      </c>
      <c r="U613" s="218">
        <v>1</v>
      </c>
      <c r="V613" s="218">
        <f>ROUND(E613*U613,2)</f>
        <v>24</v>
      </c>
      <c r="W613" s="218"/>
      <c r="X613" s="209"/>
      <c r="Y613" s="209"/>
      <c r="Z613" s="209"/>
      <c r="AA613" s="209"/>
      <c r="AB613" s="209"/>
      <c r="AC613" s="209"/>
      <c r="AD613" s="209"/>
      <c r="AE613" s="209"/>
      <c r="AF613" s="209"/>
      <c r="AG613" s="209" t="s">
        <v>567</v>
      </c>
      <c r="AH613" s="209"/>
      <c r="AI613" s="209"/>
      <c r="AJ613" s="209"/>
      <c r="AK613" s="209"/>
      <c r="AL613" s="209"/>
      <c r="AM613" s="209"/>
      <c r="AN613" s="209"/>
      <c r="AO613" s="209"/>
      <c r="AP613" s="209"/>
      <c r="AQ613" s="209"/>
      <c r="AR613" s="209"/>
      <c r="AS613" s="209"/>
      <c r="AT613" s="209"/>
      <c r="AU613" s="209"/>
      <c r="AV613" s="209"/>
      <c r="AW613" s="209"/>
      <c r="AX613" s="209"/>
      <c r="AY613" s="209"/>
      <c r="AZ613" s="209"/>
      <c r="BA613" s="209"/>
      <c r="BB613" s="209"/>
      <c r="BC613" s="209"/>
      <c r="BD613" s="209"/>
      <c r="BE613" s="209"/>
      <c r="BF613" s="209"/>
      <c r="BG613" s="209"/>
      <c r="BH613" s="209"/>
    </row>
    <row r="614" spans="1:60" outlineLevel="1" x14ac:dyDescent="0.2">
      <c r="A614" s="216"/>
      <c r="B614" s="217"/>
      <c r="C614" s="245"/>
      <c r="D614" s="236"/>
      <c r="E614" s="236"/>
      <c r="F614" s="236"/>
      <c r="G614" s="236"/>
      <c r="H614" s="218"/>
      <c r="I614" s="218"/>
      <c r="J614" s="218"/>
      <c r="K614" s="218"/>
      <c r="L614" s="218"/>
      <c r="M614" s="218"/>
      <c r="N614" s="218"/>
      <c r="O614" s="218"/>
      <c r="P614" s="218"/>
      <c r="Q614" s="218"/>
      <c r="R614" s="218"/>
      <c r="S614" s="218"/>
      <c r="T614" s="218"/>
      <c r="U614" s="218"/>
      <c r="V614" s="218"/>
      <c r="W614" s="218"/>
      <c r="X614" s="209"/>
      <c r="Y614" s="209"/>
      <c r="Z614" s="209"/>
      <c r="AA614" s="209"/>
      <c r="AB614" s="209"/>
      <c r="AC614" s="209"/>
      <c r="AD614" s="209"/>
      <c r="AE614" s="209"/>
      <c r="AF614" s="209"/>
      <c r="AG614" s="209" t="s">
        <v>116</v>
      </c>
      <c r="AH614" s="209"/>
      <c r="AI614" s="209"/>
      <c r="AJ614" s="209"/>
      <c r="AK614" s="209"/>
      <c r="AL614" s="209"/>
      <c r="AM614" s="209"/>
      <c r="AN614" s="209"/>
      <c r="AO614" s="209"/>
      <c r="AP614" s="209"/>
      <c r="AQ614" s="209"/>
      <c r="AR614" s="209"/>
      <c r="AS614" s="209"/>
      <c r="AT614" s="209"/>
      <c r="AU614" s="209"/>
      <c r="AV614" s="209"/>
      <c r="AW614" s="209"/>
      <c r="AX614" s="209"/>
      <c r="AY614" s="209"/>
      <c r="AZ614" s="209"/>
      <c r="BA614" s="209"/>
      <c r="BB614" s="209"/>
      <c r="BC614" s="209"/>
      <c r="BD614" s="209"/>
      <c r="BE614" s="209"/>
      <c r="BF614" s="209"/>
      <c r="BG614" s="209"/>
      <c r="BH614" s="209"/>
    </row>
    <row r="615" spans="1:60" outlineLevel="1" x14ac:dyDescent="0.2">
      <c r="A615" s="228">
        <v>163</v>
      </c>
      <c r="B615" s="229" t="s">
        <v>568</v>
      </c>
      <c r="C615" s="242" t="s">
        <v>569</v>
      </c>
      <c r="D615" s="230" t="s">
        <v>240</v>
      </c>
      <c r="E615" s="231">
        <v>2</v>
      </c>
      <c r="F615" s="232"/>
      <c r="G615" s="233">
        <f>ROUND(E615*F615,2)</f>
        <v>0</v>
      </c>
      <c r="H615" s="232"/>
      <c r="I615" s="233">
        <f>ROUND(E615*H615,2)</f>
        <v>0</v>
      </c>
      <c r="J615" s="232"/>
      <c r="K615" s="233">
        <f>ROUND(E615*J615,2)</f>
        <v>0</v>
      </c>
      <c r="L615" s="233">
        <v>21</v>
      </c>
      <c r="M615" s="233">
        <f>G615*(1+L615/100)</f>
        <v>0</v>
      </c>
      <c r="N615" s="233">
        <v>0</v>
      </c>
      <c r="O615" s="233">
        <f>ROUND(E615*N615,2)</f>
        <v>0</v>
      </c>
      <c r="P615" s="233">
        <v>0</v>
      </c>
      <c r="Q615" s="233">
        <f>ROUND(E615*P615,2)</f>
        <v>0</v>
      </c>
      <c r="R615" s="233"/>
      <c r="S615" s="233" t="s">
        <v>155</v>
      </c>
      <c r="T615" s="234" t="s">
        <v>119</v>
      </c>
      <c r="U615" s="218">
        <v>0</v>
      </c>
      <c r="V615" s="218">
        <f>ROUND(E615*U615,2)</f>
        <v>0</v>
      </c>
      <c r="W615" s="218"/>
      <c r="X615" s="209"/>
      <c r="Y615" s="209"/>
      <c r="Z615" s="209"/>
      <c r="AA615" s="209"/>
      <c r="AB615" s="209"/>
      <c r="AC615" s="209"/>
      <c r="AD615" s="209"/>
      <c r="AE615" s="209"/>
      <c r="AF615" s="209"/>
      <c r="AG615" s="209" t="s">
        <v>567</v>
      </c>
      <c r="AH615" s="209"/>
      <c r="AI615" s="209"/>
      <c r="AJ615" s="209"/>
      <c r="AK615" s="209"/>
      <c r="AL615" s="209"/>
      <c r="AM615" s="209"/>
      <c r="AN615" s="209"/>
      <c r="AO615" s="209"/>
      <c r="AP615" s="209"/>
      <c r="AQ615" s="209"/>
      <c r="AR615" s="209"/>
      <c r="AS615" s="209"/>
      <c r="AT615" s="209"/>
      <c r="AU615" s="209"/>
      <c r="AV615" s="209"/>
      <c r="AW615" s="209"/>
      <c r="AX615" s="209"/>
      <c r="AY615" s="209"/>
      <c r="AZ615" s="209"/>
      <c r="BA615" s="209"/>
      <c r="BB615" s="209"/>
      <c r="BC615" s="209"/>
      <c r="BD615" s="209"/>
      <c r="BE615" s="209"/>
      <c r="BF615" s="209"/>
      <c r="BG615" s="209"/>
      <c r="BH615" s="209"/>
    </row>
    <row r="616" spans="1:60" outlineLevel="1" x14ac:dyDescent="0.2">
      <c r="A616" s="216"/>
      <c r="B616" s="217"/>
      <c r="C616" s="245"/>
      <c r="D616" s="236"/>
      <c r="E616" s="236"/>
      <c r="F616" s="236"/>
      <c r="G616" s="236"/>
      <c r="H616" s="218"/>
      <c r="I616" s="218"/>
      <c r="J616" s="218"/>
      <c r="K616" s="218"/>
      <c r="L616" s="218"/>
      <c r="M616" s="218"/>
      <c r="N616" s="218"/>
      <c r="O616" s="218"/>
      <c r="P616" s="218"/>
      <c r="Q616" s="218"/>
      <c r="R616" s="218"/>
      <c r="S616" s="218"/>
      <c r="T616" s="218"/>
      <c r="U616" s="218"/>
      <c r="V616" s="218"/>
      <c r="W616" s="218"/>
      <c r="X616" s="209"/>
      <c r="Y616" s="209"/>
      <c r="Z616" s="209"/>
      <c r="AA616" s="209"/>
      <c r="AB616" s="209"/>
      <c r="AC616" s="209"/>
      <c r="AD616" s="209"/>
      <c r="AE616" s="209"/>
      <c r="AF616" s="209"/>
      <c r="AG616" s="209" t="s">
        <v>116</v>
      </c>
      <c r="AH616" s="209"/>
      <c r="AI616" s="209"/>
      <c r="AJ616" s="209"/>
      <c r="AK616" s="209"/>
      <c r="AL616" s="209"/>
      <c r="AM616" s="209"/>
      <c r="AN616" s="209"/>
      <c r="AO616" s="209"/>
      <c r="AP616" s="209"/>
      <c r="AQ616" s="209"/>
      <c r="AR616" s="209"/>
      <c r="AS616" s="209"/>
      <c r="AT616" s="209"/>
      <c r="AU616" s="209"/>
      <c r="AV616" s="209"/>
      <c r="AW616" s="209"/>
      <c r="AX616" s="209"/>
      <c r="AY616" s="209"/>
      <c r="AZ616" s="209"/>
      <c r="BA616" s="209"/>
      <c r="BB616" s="209"/>
      <c r="BC616" s="209"/>
      <c r="BD616" s="209"/>
      <c r="BE616" s="209"/>
      <c r="BF616" s="209"/>
      <c r="BG616" s="209"/>
      <c r="BH616" s="209"/>
    </row>
    <row r="617" spans="1:60" x14ac:dyDescent="0.2">
      <c r="A617" s="222" t="s">
        <v>102</v>
      </c>
      <c r="B617" s="223" t="s">
        <v>75</v>
      </c>
      <c r="C617" s="241" t="s">
        <v>28</v>
      </c>
      <c r="D617" s="224"/>
      <c r="E617" s="225"/>
      <c r="F617" s="226"/>
      <c r="G617" s="226">
        <f>SUMIF(AG618:AG623,"&lt;&gt;NOR",G618:G623)</f>
        <v>0</v>
      </c>
      <c r="H617" s="226"/>
      <c r="I617" s="226">
        <f>SUM(I618:I623)</f>
        <v>0</v>
      </c>
      <c r="J617" s="226"/>
      <c r="K617" s="226">
        <f>SUM(K618:K623)</f>
        <v>0</v>
      </c>
      <c r="L617" s="226"/>
      <c r="M617" s="226">
        <f>SUM(M618:M623)</f>
        <v>0</v>
      </c>
      <c r="N617" s="226"/>
      <c r="O617" s="226">
        <f>SUM(O618:O623)</f>
        <v>0</v>
      </c>
      <c r="P617" s="226"/>
      <c r="Q617" s="226">
        <f>SUM(Q618:Q623)</f>
        <v>0</v>
      </c>
      <c r="R617" s="226"/>
      <c r="S617" s="226"/>
      <c r="T617" s="227"/>
      <c r="U617" s="221"/>
      <c r="V617" s="221">
        <f>SUM(V618:V623)</f>
        <v>40</v>
      </c>
      <c r="W617" s="221"/>
      <c r="AG617" t="s">
        <v>103</v>
      </c>
    </row>
    <row r="618" spans="1:60" outlineLevel="1" x14ac:dyDescent="0.2">
      <c r="A618" s="228">
        <v>164</v>
      </c>
      <c r="B618" s="229" t="s">
        <v>570</v>
      </c>
      <c r="C618" s="242" t="s">
        <v>571</v>
      </c>
      <c r="D618" s="230" t="s">
        <v>565</v>
      </c>
      <c r="E618" s="231">
        <v>20</v>
      </c>
      <c r="F618" s="232"/>
      <c r="G618" s="233">
        <f>ROUND(E618*F618,2)</f>
        <v>0</v>
      </c>
      <c r="H618" s="232"/>
      <c r="I618" s="233">
        <f>ROUND(E618*H618,2)</f>
        <v>0</v>
      </c>
      <c r="J618" s="232"/>
      <c r="K618" s="233">
        <f>ROUND(E618*J618,2)</f>
        <v>0</v>
      </c>
      <c r="L618" s="233">
        <v>21</v>
      </c>
      <c r="M618" s="233">
        <f>G618*(1+L618/100)</f>
        <v>0</v>
      </c>
      <c r="N618" s="233">
        <v>0</v>
      </c>
      <c r="O618" s="233">
        <f>ROUND(E618*N618,2)</f>
        <v>0</v>
      </c>
      <c r="P618" s="233">
        <v>0</v>
      </c>
      <c r="Q618" s="233">
        <f>ROUND(E618*P618,2)</f>
        <v>0</v>
      </c>
      <c r="R618" s="233"/>
      <c r="S618" s="233" t="s">
        <v>155</v>
      </c>
      <c r="T618" s="234" t="s">
        <v>119</v>
      </c>
      <c r="U618" s="218">
        <v>1</v>
      </c>
      <c r="V618" s="218">
        <f>ROUND(E618*U618,2)</f>
        <v>20</v>
      </c>
      <c r="W618" s="218"/>
      <c r="X618" s="209"/>
      <c r="Y618" s="209"/>
      <c r="Z618" s="209"/>
      <c r="AA618" s="209"/>
      <c r="AB618" s="209"/>
      <c r="AC618" s="209"/>
      <c r="AD618" s="209"/>
      <c r="AE618" s="209"/>
      <c r="AF618" s="209"/>
      <c r="AG618" s="209" t="s">
        <v>110</v>
      </c>
      <c r="AH618" s="209"/>
      <c r="AI618" s="209"/>
      <c r="AJ618" s="209"/>
      <c r="AK618" s="209"/>
      <c r="AL618" s="209"/>
      <c r="AM618" s="209"/>
      <c r="AN618" s="209"/>
      <c r="AO618" s="209"/>
      <c r="AP618" s="209"/>
      <c r="AQ618" s="209"/>
      <c r="AR618" s="209"/>
      <c r="AS618" s="209"/>
      <c r="AT618" s="209"/>
      <c r="AU618" s="209"/>
      <c r="AV618" s="209"/>
      <c r="AW618" s="209"/>
      <c r="AX618" s="209"/>
      <c r="AY618" s="209"/>
      <c r="AZ618" s="209"/>
      <c r="BA618" s="209"/>
      <c r="BB618" s="209"/>
      <c r="BC618" s="209"/>
      <c r="BD618" s="209"/>
      <c r="BE618" s="209"/>
      <c r="BF618" s="209"/>
      <c r="BG618" s="209"/>
      <c r="BH618" s="209"/>
    </row>
    <row r="619" spans="1:60" outlineLevel="1" x14ac:dyDescent="0.2">
      <c r="A619" s="216"/>
      <c r="B619" s="217"/>
      <c r="C619" s="245"/>
      <c r="D619" s="236"/>
      <c r="E619" s="236"/>
      <c r="F619" s="236"/>
      <c r="G619" s="236"/>
      <c r="H619" s="218"/>
      <c r="I619" s="218"/>
      <c r="J619" s="218"/>
      <c r="K619" s="218"/>
      <c r="L619" s="218"/>
      <c r="M619" s="218"/>
      <c r="N619" s="218"/>
      <c r="O619" s="218"/>
      <c r="P619" s="218"/>
      <c r="Q619" s="218"/>
      <c r="R619" s="218"/>
      <c r="S619" s="218"/>
      <c r="T619" s="218"/>
      <c r="U619" s="218"/>
      <c r="V619" s="218"/>
      <c r="W619" s="218"/>
      <c r="X619" s="209"/>
      <c r="Y619" s="209"/>
      <c r="Z619" s="209"/>
      <c r="AA619" s="209"/>
      <c r="AB619" s="209"/>
      <c r="AC619" s="209"/>
      <c r="AD619" s="209"/>
      <c r="AE619" s="209"/>
      <c r="AF619" s="209"/>
      <c r="AG619" s="209" t="s">
        <v>116</v>
      </c>
      <c r="AH619" s="209"/>
      <c r="AI619" s="209"/>
      <c r="AJ619" s="209"/>
      <c r="AK619" s="209"/>
      <c r="AL619" s="209"/>
      <c r="AM619" s="209"/>
      <c r="AN619" s="209"/>
      <c r="AO619" s="209"/>
      <c r="AP619" s="209"/>
      <c r="AQ619" s="209"/>
      <c r="AR619" s="209"/>
      <c r="AS619" s="209"/>
      <c r="AT619" s="209"/>
      <c r="AU619" s="209"/>
      <c r="AV619" s="209"/>
      <c r="AW619" s="209"/>
      <c r="AX619" s="209"/>
      <c r="AY619" s="209"/>
      <c r="AZ619" s="209"/>
      <c r="BA619" s="209"/>
      <c r="BB619" s="209"/>
      <c r="BC619" s="209"/>
      <c r="BD619" s="209"/>
      <c r="BE619" s="209"/>
      <c r="BF619" s="209"/>
      <c r="BG619" s="209"/>
      <c r="BH619" s="209"/>
    </row>
    <row r="620" spans="1:60" outlineLevel="1" x14ac:dyDescent="0.2">
      <c r="A620" s="228">
        <v>165</v>
      </c>
      <c r="B620" s="229" t="s">
        <v>572</v>
      </c>
      <c r="C620" s="242" t="s">
        <v>573</v>
      </c>
      <c r="D620" s="230" t="s">
        <v>565</v>
      </c>
      <c r="E620" s="231">
        <v>20</v>
      </c>
      <c r="F620" s="232"/>
      <c r="G620" s="233">
        <f>ROUND(E620*F620,2)</f>
        <v>0</v>
      </c>
      <c r="H620" s="232"/>
      <c r="I620" s="233">
        <f>ROUND(E620*H620,2)</f>
        <v>0</v>
      </c>
      <c r="J620" s="232"/>
      <c r="K620" s="233">
        <f>ROUND(E620*J620,2)</f>
        <v>0</v>
      </c>
      <c r="L620" s="233">
        <v>21</v>
      </c>
      <c r="M620" s="233">
        <f>G620*(1+L620/100)</f>
        <v>0</v>
      </c>
      <c r="N620" s="233">
        <v>0</v>
      </c>
      <c r="O620" s="233">
        <f>ROUND(E620*N620,2)</f>
        <v>0</v>
      </c>
      <c r="P620" s="233">
        <v>0</v>
      </c>
      <c r="Q620" s="233">
        <f>ROUND(E620*P620,2)</f>
        <v>0</v>
      </c>
      <c r="R620" s="233"/>
      <c r="S620" s="233" t="s">
        <v>155</v>
      </c>
      <c r="T620" s="234" t="s">
        <v>119</v>
      </c>
      <c r="U620" s="218">
        <v>1</v>
      </c>
      <c r="V620" s="218">
        <f>ROUND(E620*U620,2)</f>
        <v>20</v>
      </c>
      <c r="W620" s="218"/>
      <c r="X620" s="209"/>
      <c r="Y620" s="209"/>
      <c r="Z620" s="209"/>
      <c r="AA620" s="209"/>
      <c r="AB620" s="209"/>
      <c r="AC620" s="209"/>
      <c r="AD620" s="209"/>
      <c r="AE620" s="209"/>
      <c r="AF620" s="209"/>
      <c r="AG620" s="209" t="s">
        <v>110</v>
      </c>
      <c r="AH620" s="209"/>
      <c r="AI620" s="209"/>
      <c r="AJ620" s="209"/>
      <c r="AK620" s="209"/>
      <c r="AL620" s="209"/>
      <c r="AM620" s="209"/>
      <c r="AN620" s="209"/>
      <c r="AO620" s="209"/>
      <c r="AP620" s="209"/>
      <c r="AQ620" s="209"/>
      <c r="AR620" s="209"/>
      <c r="AS620" s="209"/>
      <c r="AT620" s="209"/>
      <c r="AU620" s="209"/>
      <c r="AV620" s="209"/>
      <c r="AW620" s="209"/>
      <c r="AX620" s="209"/>
      <c r="AY620" s="209"/>
      <c r="AZ620" s="209"/>
      <c r="BA620" s="209"/>
      <c r="BB620" s="209"/>
      <c r="BC620" s="209"/>
      <c r="BD620" s="209"/>
      <c r="BE620" s="209"/>
      <c r="BF620" s="209"/>
      <c r="BG620" s="209"/>
      <c r="BH620" s="209"/>
    </row>
    <row r="621" spans="1:60" outlineLevel="1" x14ac:dyDescent="0.2">
      <c r="A621" s="216"/>
      <c r="B621" s="217"/>
      <c r="C621" s="245"/>
      <c r="D621" s="236"/>
      <c r="E621" s="236"/>
      <c r="F621" s="236"/>
      <c r="G621" s="236"/>
      <c r="H621" s="218"/>
      <c r="I621" s="218"/>
      <c r="J621" s="218"/>
      <c r="K621" s="218"/>
      <c r="L621" s="218"/>
      <c r="M621" s="218"/>
      <c r="N621" s="218"/>
      <c r="O621" s="218"/>
      <c r="P621" s="218"/>
      <c r="Q621" s="218"/>
      <c r="R621" s="218"/>
      <c r="S621" s="218"/>
      <c r="T621" s="218"/>
      <c r="U621" s="218"/>
      <c r="V621" s="218"/>
      <c r="W621" s="218"/>
      <c r="X621" s="209"/>
      <c r="Y621" s="209"/>
      <c r="Z621" s="209"/>
      <c r="AA621" s="209"/>
      <c r="AB621" s="209"/>
      <c r="AC621" s="209"/>
      <c r="AD621" s="209"/>
      <c r="AE621" s="209"/>
      <c r="AF621" s="209"/>
      <c r="AG621" s="209" t="s">
        <v>116</v>
      </c>
      <c r="AH621" s="209"/>
      <c r="AI621" s="209"/>
      <c r="AJ621" s="209"/>
      <c r="AK621" s="209"/>
      <c r="AL621" s="209"/>
      <c r="AM621" s="209"/>
      <c r="AN621" s="209"/>
      <c r="AO621" s="209"/>
      <c r="AP621" s="209"/>
      <c r="AQ621" s="209"/>
      <c r="AR621" s="209"/>
      <c r="AS621" s="209"/>
      <c r="AT621" s="209"/>
      <c r="AU621" s="209"/>
      <c r="AV621" s="209"/>
      <c r="AW621" s="209"/>
      <c r="AX621" s="209"/>
      <c r="AY621" s="209"/>
      <c r="AZ621" s="209"/>
      <c r="BA621" s="209"/>
      <c r="BB621" s="209"/>
      <c r="BC621" s="209"/>
      <c r="BD621" s="209"/>
      <c r="BE621" s="209"/>
      <c r="BF621" s="209"/>
      <c r="BG621" s="209"/>
      <c r="BH621" s="209"/>
    </row>
    <row r="622" spans="1:60" outlineLevel="1" x14ac:dyDescent="0.2">
      <c r="A622" s="228">
        <v>166</v>
      </c>
      <c r="B622" s="229" t="s">
        <v>574</v>
      </c>
      <c r="C622" s="242" t="s">
        <v>575</v>
      </c>
      <c r="D622" s="230" t="s">
        <v>194</v>
      </c>
      <c r="E622" s="231">
        <v>1</v>
      </c>
      <c r="F622" s="232"/>
      <c r="G622" s="233">
        <f>ROUND(E622*F622,2)</f>
        <v>0</v>
      </c>
      <c r="H622" s="232"/>
      <c r="I622" s="233">
        <f>ROUND(E622*H622,2)</f>
        <v>0</v>
      </c>
      <c r="J622" s="232"/>
      <c r="K622" s="233">
        <f>ROUND(E622*J622,2)</f>
        <v>0</v>
      </c>
      <c r="L622" s="233">
        <v>21</v>
      </c>
      <c r="M622" s="233">
        <f>G622*(1+L622/100)</f>
        <v>0</v>
      </c>
      <c r="N622" s="233">
        <v>0</v>
      </c>
      <c r="O622" s="233">
        <f>ROUND(E622*N622,2)</f>
        <v>0</v>
      </c>
      <c r="P622" s="233">
        <v>0</v>
      </c>
      <c r="Q622" s="233">
        <f>ROUND(E622*P622,2)</f>
        <v>0</v>
      </c>
      <c r="R622" s="233"/>
      <c r="S622" s="233" t="s">
        <v>155</v>
      </c>
      <c r="T622" s="234" t="s">
        <v>119</v>
      </c>
      <c r="U622" s="218">
        <v>0</v>
      </c>
      <c r="V622" s="218">
        <f>ROUND(E622*U622,2)</f>
        <v>0</v>
      </c>
      <c r="W622" s="218"/>
      <c r="X622" s="209"/>
      <c r="Y622" s="209"/>
      <c r="Z622" s="209"/>
      <c r="AA622" s="209"/>
      <c r="AB622" s="209"/>
      <c r="AC622" s="209"/>
      <c r="AD622" s="209"/>
      <c r="AE622" s="209"/>
      <c r="AF622" s="209"/>
      <c r="AG622" s="209" t="s">
        <v>110</v>
      </c>
      <c r="AH622" s="209"/>
      <c r="AI622" s="209"/>
      <c r="AJ622" s="209"/>
      <c r="AK622" s="209"/>
      <c r="AL622" s="209"/>
      <c r="AM622" s="209"/>
      <c r="AN622" s="209"/>
      <c r="AO622" s="209"/>
      <c r="AP622" s="209"/>
      <c r="AQ622" s="209"/>
      <c r="AR622" s="209"/>
      <c r="AS622" s="209"/>
      <c r="AT622" s="209"/>
      <c r="AU622" s="209"/>
      <c r="AV622" s="209"/>
      <c r="AW622" s="209"/>
      <c r="AX622" s="209"/>
      <c r="AY622" s="209"/>
      <c r="AZ622" s="209"/>
      <c r="BA622" s="209"/>
      <c r="BB622" s="209"/>
      <c r="BC622" s="209"/>
      <c r="BD622" s="209"/>
      <c r="BE622" s="209"/>
      <c r="BF622" s="209"/>
      <c r="BG622" s="209"/>
      <c r="BH622" s="209"/>
    </row>
    <row r="623" spans="1:60" outlineLevel="1" x14ac:dyDescent="0.2">
      <c r="A623" s="216"/>
      <c r="B623" s="217"/>
      <c r="C623" s="245"/>
      <c r="D623" s="236"/>
      <c r="E623" s="236"/>
      <c r="F623" s="236"/>
      <c r="G623" s="236"/>
      <c r="H623" s="218"/>
      <c r="I623" s="218"/>
      <c r="J623" s="218"/>
      <c r="K623" s="218"/>
      <c r="L623" s="218"/>
      <c r="M623" s="218"/>
      <c r="N623" s="218"/>
      <c r="O623" s="218"/>
      <c r="P623" s="218"/>
      <c r="Q623" s="218"/>
      <c r="R623" s="218"/>
      <c r="S623" s="218"/>
      <c r="T623" s="218"/>
      <c r="U623" s="218"/>
      <c r="V623" s="218"/>
      <c r="W623" s="218"/>
      <c r="X623" s="209"/>
      <c r="Y623" s="209"/>
      <c r="Z623" s="209"/>
      <c r="AA623" s="209"/>
      <c r="AB623" s="209"/>
      <c r="AC623" s="209"/>
      <c r="AD623" s="209"/>
      <c r="AE623" s="209"/>
      <c r="AF623" s="209"/>
      <c r="AG623" s="209" t="s">
        <v>116</v>
      </c>
      <c r="AH623" s="209"/>
      <c r="AI623" s="209"/>
      <c r="AJ623" s="209"/>
      <c r="AK623" s="209"/>
      <c r="AL623" s="209"/>
      <c r="AM623" s="209"/>
      <c r="AN623" s="209"/>
      <c r="AO623" s="209"/>
      <c r="AP623" s="209"/>
      <c r="AQ623" s="209"/>
      <c r="AR623" s="209"/>
      <c r="AS623" s="209"/>
      <c r="AT623" s="209"/>
      <c r="AU623" s="209"/>
      <c r="AV623" s="209"/>
      <c r="AW623" s="209"/>
      <c r="AX623" s="209"/>
      <c r="AY623" s="209"/>
      <c r="AZ623" s="209"/>
      <c r="BA623" s="209"/>
      <c r="BB623" s="209"/>
      <c r="BC623" s="209"/>
      <c r="BD623" s="209"/>
      <c r="BE623" s="209"/>
      <c r="BF623" s="209"/>
      <c r="BG623" s="209"/>
      <c r="BH623" s="209"/>
    </row>
    <row r="624" spans="1:60" x14ac:dyDescent="0.2">
      <c r="A624" s="5"/>
      <c r="B624" s="6"/>
      <c r="C624" s="249"/>
      <c r="D624" s="8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AE624">
        <v>15</v>
      </c>
      <c r="AF624">
        <v>21</v>
      </c>
    </row>
    <row r="625" spans="1:33" x14ac:dyDescent="0.2">
      <c r="A625" s="212"/>
      <c r="B625" s="213" t="s">
        <v>29</v>
      </c>
      <c r="C625" s="250"/>
      <c r="D625" s="214"/>
      <c r="E625" s="215"/>
      <c r="F625" s="215"/>
      <c r="G625" s="240">
        <f>G8+G50+G83+G110+G193+G257+G361+G608+G612+G617</f>
        <v>0</v>
      </c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AE625">
        <f>SUMIF(L7:L623,AE624,G7:G623)</f>
        <v>0</v>
      </c>
      <c r="AF625">
        <f>SUMIF(L7:L623,AF624,G7:G623)</f>
        <v>0</v>
      </c>
      <c r="AG625" t="s">
        <v>576</v>
      </c>
    </row>
    <row r="626" spans="1:33" x14ac:dyDescent="0.2">
      <c r="C626" s="251"/>
      <c r="D626" s="193"/>
      <c r="AG626" t="s">
        <v>579</v>
      </c>
    </row>
    <row r="627" spans="1:33" x14ac:dyDescent="0.2">
      <c r="D627" s="193"/>
    </row>
    <row r="628" spans="1:33" x14ac:dyDescent="0.2">
      <c r="D628" s="193"/>
    </row>
    <row r="629" spans="1:33" x14ac:dyDescent="0.2">
      <c r="D629" s="193"/>
    </row>
    <row r="630" spans="1:33" x14ac:dyDescent="0.2">
      <c r="D630" s="193"/>
    </row>
    <row r="631" spans="1:33" x14ac:dyDescent="0.2">
      <c r="D631" s="193"/>
    </row>
    <row r="632" spans="1:33" x14ac:dyDescent="0.2">
      <c r="D632" s="193"/>
    </row>
    <row r="633" spans="1:33" x14ac:dyDescent="0.2">
      <c r="D633" s="193"/>
    </row>
    <row r="634" spans="1:33" x14ac:dyDescent="0.2">
      <c r="D634" s="193"/>
    </row>
    <row r="635" spans="1:33" x14ac:dyDescent="0.2">
      <c r="D635" s="193"/>
    </row>
    <row r="636" spans="1:33" x14ac:dyDescent="0.2">
      <c r="D636" s="193"/>
    </row>
    <row r="637" spans="1:33" x14ac:dyDescent="0.2">
      <c r="D637" s="193"/>
    </row>
    <row r="638" spans="1:33" x14ac:dyDescent="0.2">
      <c r="D638" s="193"/>
    </row>
    <row r="639" spans="1:33" x14ac:dyDescent="0.2">
      <c r="D639" s="193"/>
    </row>
    <row r="640" spans="1:33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918B" sheet="1"/>
  <mergeCells count="203">
    <mergeCell ref="C614:G614"/>
    <mergeCell ref="C616:G616"/>
    <mergeCell ref="C619:G619"/>
    <mergeCell ref="C621:G621"/>
    <mergeCell ref="C623:G623"/>
    <mergeCell ref="C598:G598"/>
    <mergeCell ref="C602:G602"/>
    <mergeCell ref="C605:G605"/>
    <mergeCell ref="C607:G607"/>
    <mergeCell ref="C610:G610"/>
    <mergeCell ref="C611:G611"/>
    <mergeCell ref="C520:G520"/>
    <mergeCell ref="C521:G521"/>
    <mergeCell ref="C522:G522"/>
    <mergeCell ref="C556:G556"/>
    <mergeCell ref="C565:G565"/>
    <mergeCell ref="C593:G593"/>
    <mergeCell ref="C510:G510"/>
    <mergeCell ref="C512:G512"/>
    <mergeCell ref="C514:G514"/>
    <mergeCell ref="C515:G515"/>
    <mergeCell ref="C516:G516"/>
    <mergeCell ref="C518:G518"/>
    <mergeCell ref="C498:G498"/>
    <mergeCell ref="C500:G500"/>
    <mergeCell ref="C502:G502"/>
    <mergeCell ref="C504:G504"/>
    <mergeCell ref="C506:G506"/>
    <mergeCell ref="C508:G508"/>
    <mergeCell ref="C486:G486"/>
    <mergeCell ref="C488:G488"/>
    <mergeCell ref="C490:G490"/>
    <mergeCell ref="C492:G492"/>
    <mergeCell ref="C494:G494"/>
    <mergeCell ref="C496:G496"/>
    <mergeCell ref="C474:G474"/>
    <mergeCell ref="C476:G476"/>
    <mergeCell ref="C478:G478"/>
    <mergeCell ref="C480:G480"/>
    <mergeCell ref="C482:G482"/>
    <mergeCell ref="C484:G484"/>
    <mergeCell ref="C462:G462"/>
    <mergeCell ref="C464:G464"/>
    <mergeCell ref="C466:G466"/>
    <mergeCell ref="C468:G468"/>
    <mergeCell ref="C470:G470"/>
    <mergeCell ref="C472:G472"/>
    <mergeCell ref="C450:G450"/>
    <mergeCell ref="C452:G452"/>
    <mergeCell ref="C454:G454"/>
    <mergeCell ref="C456:G456"/>
    <mergeCell ref="C458:G458"/>
    <mergeCell ref="C460:G460"/>
    <mergeCell ref="C400:G400"/>
    <mergeCell ref="C408:G408"/>
    <mergeCell ref="C425:G425"/>
    <mergeCell ref="C439:G439"/>
    <mergeCell ref="C446:G446"/>
    <mergeCell ref="C448:G448"/>
    <mergeCell ref="C350:G350"/>
    <mergeCell ref="C358:G358"/>
    <mergeCell ref="C360:G360"/>
    <mergeCell ref="C367:G367"/>
    <mergeCell ref="C379:G379"/>
    <mergeCell ref="C393:G393"/>
    <mergeCell ref="C308:G308"/>
    <mergeCell ref="C310:G310"/>
    <mergeCell ref="C315:G315"/>
    <mergeCell ref="C318:G318"/>
    <mergeCell ref="C320:G320"/>
    <mergeCell ref="C322:G322"/>
    <mergeCell ref="C296:G296"/>
    <mergeCell ref="C298:G298"/>
    <mergeCell ref="C300:G300"/>
    <mergeCell ref="C302:G302"/>
    <mergeCell ref="C304:G304"/>
    <mergeCell ref="C306:G306"/>
    <mergeCell ref="C284:G284"/>
    <mergeCell ref="C286:G286"/>
    <mergeCell ref="C288:G288"/>
    <mergeCell ref="C290:G290"/>
    <mergeCell ref="C292:G292"/>
    <mergeCell ref="C294:G294"/>
    <mergeCell ref="C260:G260"/>
    <mergeCell ref="C263:G263"/>
    <mergeCell ref="C267:G267"/>
    <mergeCell ref="C271:G271"/>
    <mergeCell ref="C276:G276"/>
    <mergeCell ref="C281:G281"/>
    <mergeCell ref="C246:G246"/>
    <mergeCell ref="C248:G248"/>
    <mergeCell ref="C250:G250"/>
    <mergeCell ref="C252:G252"/>
    <mergeCell ref="C254:G254"/>
    <mergeCell ref="C256:G256"/>
    <mergeCell ref="C227:G227"/>
    <mergeCell ref="C236:G236"/>
    <mergeCell ref="C238:G238"/>
    <mergeCell ref="C240:G240"/>
    <mergeCell ref="C242:G242"/>
    <mergeCell ref="C244:G244"/>
    <mergeCell ref="C215:G215"/>
    <mergeCell ref="C217:G217"/>
    <mergeCell ref="C219:G219"/>
    <mergeCell ref="C221:G221"/>
    <mergeCell ref="C223:G223"/>
    <mergeCell ref="C225:G225"/>
    <mergeCell ref="C203:G203"/>
    <mergeCell ref="C205:G205"/>
    <mergeCell ref="C207:G207"/>
    <mergeCell ref="C209:G209"/>
    <mergeCell ref="C211:G211"/>
    <mergeCell ref="C213:G213"/>
    <mergeCell ref="C190:G190"/>
    <mergeCell ref="C192:G192"/>
    <mergeCell ref="C195:G195"/>
    <mergeCell ref="C197:G197"/>
    <mergeCell ref="C199:G199"/>
    <mergeCell ref="C201:G201"/>
    <mergeCell ref="C176:G176"/>
    <mergeCell ref="C178:G178"/>
    <mergeCell ref="C180:G180"/>
    <mergeCell ref="C182:G182"/>
    <mergeCell ref="C184:G184"/>
    <mergeCell ref="C187:G187"/>
    <mergeCell ref="C168:G168"/>
    <mergeCell ref="C169:G169"/>
    <mergeCell ref="C170:G170"/>
    <mergeCell ref="C171:G171"/>
    <mergeCell ref="C172:G172"/>
    <mergeCell ref="C174:G174"/>
    <mergeCell ref="C159:G159"/>
    <mergeCell ref="C160:G160"/>
    <mergeCell ref="C161:G161"/>
    <mergeCell ref="C162:G162"/>
    <mergeCell ref="C164:G164"/>
    <mergeCell ref="C166:G166"/>
    <mergeCell ref="C152:G152"/>
    <mergeCell ref="C154:G154"/>
    <mergeCell ref="C155:G155"/>
    <mergeCell ref="C156:G156"/>
    <mergeCell ref="C157:G157"/>
    <mergeCell ref="C158:G158"/>
    <mergeCell ref="C143:G143"/>
    <mergeCell ref="C145:G145"/>
    <mergeCell ref="C146:G146"/>
    <mergeCell ref="C147:G147"/>
    <mergeCell ref="C148:G148"/>
    <mergeCell ref="C150:G150"/>
    <mergeCell ref="C130:G130"/>
    <mergeCell ref="C133:G133"/>
    <mergeCell ref="C135:G135"/>
    <mergeCell ref="C137:G137"/>
    <mergeCell ref="C139:G139"/>
    <mergeCell ref="C141:G141"/>
    <mergeCell ref="C112:G112"/>
    <mergeCell ref="C114:G114"/>
    <mergeCell ref="C118:G118"/>
    <mergeCell ref="C121:G121"/>
    <mergeCell ref="C124:G124"/>
    <mergeCell ref="C127:G127"/>
    <mergeCell ref="C98:G98"/>
    <mergeCell ref="C100:G100"/>
    <mergeCell ref="C103:G103"/>
    <mergeCell ref="C106:G106"/>
    <mergeCell ref="C108:G108"/>
    <mergeCell ref="C109:G109"/>
    <mergeCell ref="C82:G82"/>
    <mergeCell ref="C86:G86"/>
    <mergeCell ref="C89:G89"/>
    <mergeCell ref="C92:G92"/>
    <mergeCell ref="C94:G94"/>
    <mergeCell ref="C96:G96"/>
    <mergeCell ref="C71:G71"/>
    <mergeCell ref="C73:G73"/>
    <mergeCell ref="C75:G75"/>
    <mergeCell ref="C77:G77"/>
    <mergeCell ref="C79:G79"/>
    <mergeCell ref="C81:G81"/>
    <mergeCell ref="C52:G52"/>
    <mergeCell ref="C55:G55"/>
    <mergeCell ref="C58:G58"/>
    <mergeCell ref="C63:G63"/>
    <mergeCell ref="C66:G66"/>
    <mergeCell ref="C69:G69"/>
    <mergeCell ref="C39:G39"/>
    <mergeCell ref="C42:G42"/>
    <mergeCell ref="C44:G44"/>
    <mergeCell ref="C46:G46"/>
    <mergeCell ref="C48:G48"/>
    <mergeCell ref="C49:G49"/>
    <mergeCell ref="C21:G21"/>
    <mergeCell ref="C24:G24"/>
    <mergeCell ref="C27:G27"/>
    <mergeCell ref="C30:G30"/>
    <mergeCell ref="C33:G33"/>
    <mergeCell ref="C36:G36"/>
    <mergeCell ref="A1:G1"/>
    <mergeCell ref="C2:G2"/>
    <mergeCell ref="C3:G3"/>
    <mergeCell ref="C4:G4"/>
    <mergeCell ref="C14:G14"/>
    <mergeCell ref="C18:G18"/>
  </mergeCells>
  <pageMargins left="0.25" right="0.25" top="0.75" bottom="0.75" header="0.3" footer="0.3"/>
  <pageSetup paperSize="9" scale="71" fitToHeight="0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SO01 D.1.4.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 Pol'!Názvy_tisku</vt:lpstr>
      <vt:lpstr>oadresa</vt:lpstr>
      <vt:lpstr>Stavba!Objednatel</vt:lpstr>
      <vt:lpstr>Stavba!Objekt</vt:lpstr>
      <vt:lpstr>'SO01 D.1.4.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Lenka</dc:creator>
  <cp:lastModifiedBy>Marková Lenka</cp:lastModifiedBy>
  <cp:lastPrinted>2017-11-10T06:58:51Z</cp:lastPrinted>
  <dcterms:created xsi:type="dcterms:W3CDTF">2009-04-08T07:15:50Z</dcterms:created>
  <dcterms:modified xsi:type="dcterms:W3CDTF">2017-11-10T07:05:14Z</dcterms:modified>
</cp:coreProperties>
</file>